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35" windowHeight="8190" activeTab="0"/>
  </bookViews>
  <sheets>
    <sheet name="přílohy" sheetId="1" r:id="rId1"/>
    <sheet name="2008" sheetId="2" r:id="rId2"/>
  </sheets>
  <definedNames/>
  <calcPr fullCalcOnLoad="1"/>
</workbook>
</file>

<file path=xl/sharedStrings.xml><?xml version="1.0" encoding="utf-8"?>
<sst xmlns="http://schemas.openxmlformats.org/spreadsheetml/2006/main" count="271" uniqueCount="248">
  <si>
    <t>PŘÍJMY</t>
  </si>
  <si>
    <t>Popis</t>
  </si>
  <si>
    <t>Daň z přidané hodnoty</t>
  </si>
  <si>
    <t>Daň z příjmů FO ze záv. čin. a funkč. požitků</t>
  </si>
  <si>
    <t>Daň z příjmů FO ze sam. výděl.činnosti (OSVČ)</t>
  </si>
  <si>
    <t>Daň z příjmu FO z kapitálových výnosů</t>
  </si>
  <si>
    <t>Daň z příjmů právnických osob</t>
  </si>
  <si>
    <t>Daň z příjmů práv. osob za obce</t>
  </si>
  <si>
    <t>Daň z nemovitostí</t>
  </si>
  <si>
    <t>Správní poplatky</t>
  </si>
  <si>
    <t>Místní poplatek za odpad</t>
  </si>
  <si>
    <t>Odvod výtěžku z provozování VHP</t>
  </si>
  <si>
    <t>DAŇOVÉ PŘÍJMY</t>
  </si>
  <si>
    <t>Příjmy z úroků</t>
  </si>
  <si>
    <t>Přijaté sankční platby (pokuty)</t>
  </si>
  <si>
    <t>Přijaté neinvestiční dary</t>
  </si>
  <si>
    <t>Přijaté pojistné náhrady</t>
  </si>
  <si>
    <t xml:space="preserve">Ostatní příjmy </t>
  </si>
  <si>
    <t>Příjmy z úhrad dobýv. prostoru a z vydob. nerostů</t>
  </si>
  <si>
    <t>NEDAŇOVÉ PŘÍJMY</t>
  </si>
  <si>
    <t>Dotace na výkon státní správy (pol. 4112)</t>
  </si>
  <si>
    <t>Dotace na školství (pol. 4112)</t>
  </si>
  <si>
    <t>Platby za žáky z okolních obcí</t>
  </si>
  <si>
    <t>Dotace na obnovu lesních porostů</t>
  </si>
  <si>
    <t>Převod státní dotace pro odb. lesní hospodáře</t>
  </si>
  <si>
    <t>PŘIJATÉ DOTACE</t>
  </si>
  <si>
    <t>Příjmy celkem</t>
  </si>
  <si>
    <t>PROVOZNÍ VÝDAJE</t>
  </si>
  <si>
    <t>Rozpočtová rezerva</t>
  </si>
  <si>
    <t>MKIC - příspěvek zřizovatele</t>
  </si>
  <si>
    <t>Technické služby - příspěvek zřizovatele</t>
  </si>
  <si>
    <t>Městská knihovna - příspěvek zřizovatele</t>
  </si>
  <si>
    <t>MŠ Sokolská - příspěvek zřizovatele</t>
  </si>
  <si>
    <t>MŠ Kollárova - příspěvek zřizovatele</t>
  </si>
  <si>
    <t>MŠ Liblice - příspěvek zřizovatele</t>
  </si>
  <si>
    <t>ZŠ Žitomířská a jídelna - příspěvek zřizovatele</t>
  </si>
  <si>
    <t>ZŠ Tyršova - příspěvek zřizovatele</t>
  </si>
  <si>
    <t>Příspěvkové organizace celkem</t>
  </si>
  <si>
    <t>Převod dotace do střediska Městské lesy</t>
  </si>
  <si>
    <t>Převod státní dotace pro odborné lesní hospodáře</t>
  </si>
  <si>
    <t>Zastupitelé - osobní náklady</t>
  </si>
  <si>
    <t>Osobní náklady zaměstn. MěÚ a pracov. na dohodu</t>
  </si>
  <si>
    <t>Sociální fond (zaměstnanci)</t>
  </si>
  <si>
    <t>DSP a sociální příspěvky (ze státního rozpočtu)</t>
  </si>
  <si>
    <t>Skupiny výdajů příkazců operací rozpočtované jako celek</t>
  </si>
  <si>
    <t>ORJ 11 ved. finančního odboru</t>
  </si>
  <si>
    <t>ORJ 20 ved. odboru správy majetku</t>
  </si>
  <si>
    <t>ORJ 21 správce výp. techniky</t>
  </si>
  <si>
    <t>ORJ 22 správce radnice-provoz budov čp.70 a 56</t>
  </si>
  <si>
    <t>ORJ 35 ved. stavebního odboru</t>
  </si>
  <si>
    <t>ORJ 40 ved. odboru vnitřních věcí</t>
  </si>
  <si>
    <t xml:space="preserve">ORJ 45 ved. odboru sociálních věcí </t>
  </si>
  <si>
    <t>ORJ 50 tajemník</t>
  </si>
  <si>
    <t>ORJ 55 ved. odboru životního prostředí</t>
  </si>
  <si>
    <t>ORJ 60 ved. odboru dopravy</t>
  </si>
  <si>
    <t>ORJ celkem</t>
  </si>
  <si>
    <t>Provozní výdaje celkem</t>
  </si>
  <si>
    <t>INVESTIČNÍ VÝDAJE</t>
  </si>
  <si>
    <t>Investiční výdaje celkem</t>
  </si>
  <si>
    <t>FINANCOVÁNÍ</t>
  </si>
  <si>
    <t>Použití  prostředků z minulého období</t>
  </si>
  <si>
    <t>Splátky půjčky od SFRB</t>
  </si>
  <si>
    <t>Financování celkem</t>
  </si>
  <si>
    <t>REKAPITULACE</t>
  </si>
  <si>
    <t>VÝDAJE PROVOZNÍ</t>
  </si>
  <si>
    <t>VÝDAJE INVESTIČNÍ</t>
  </si>
  <si>
    <t>PŘEBYTEK/ SCHODEK</t>
  </si>
  <si>
    <t>Saldo</t>
  </si>
  <si>
    <t>Převod z vodohospodářského fondu Města</t>
  </si>
  <si>
    <t>Finanční zabezpečení krizových opatření</t>
  </si>
  <si>
    <t xml:space="preserve">ORJ 15 Městská policie </t>
  </si>
  <si>
    <t>Nevyčerpané DSP z minulého roku</t>
  </si>
  <si>
    <t xml:space="preserve">Přijem z pronájmu vodohospodářského majetku </t>
  </si>
  <si>
    <t xml:space="preserve">Investice do dětských hřišť </t>
  </si>
  <si>
    <t>Výstavba autobusových zastávek</t>
  </si>
  <si>
    <t>Příprava investic na další období</t>
  </si>
  <si>
    <t>Dopravní obslužnost</t>
  </si>
  <si>
    <t>mezisoučet</t>
  </si>
  <si>
    <t>NsP -  příspěvek zřizovatele</t>
  </si>
  <si>
    <t>Splátka půjčky Sokol</t>
  </si>
  <si>
    <t xml:space="preserve">NsP -  příspěvek zřizovatele, ztráta min. let </t>
  </si>
  <si>
    <t xml:space="preserve">ZŠ Tyršova - příspěvek na opravu střechy </t>
  </si>
  <si>
    <t>celkem</t>
  </si>
  <si>
    <t>orj 50 osobní náklady - zastupitelé</t>
  </si>
  <si>
    <t>ostatní osobní výdaje zastupitelů</t>
  </si>
  <si>
    <t>sociální zabezpečení - zastupitelé</t>
  </si>
  <si>
    <t>zdravotní pojištění</t>
  </si>
  <si>
    <t>ostatní povinné pojištění</t>
  </si>
  <si>
    <t>cestovné - zastupitelé</t>
  </si>
  <si>
    <t>ošatné- zastupitelé</t>
  </si>
  <si>
    <t>orj 50 - osobní náklady - zaměstnanci</t>
  </si>
  <si>
    <t>platy zaměstnanců</t>
  </si>
  <si>
    <t>ostatní osobní výdaje</t>
  </si>
  <si>
    <t>sociální pojištění</t>
  </si>
  <si>
    <t>ostatní povinné pojištění - zaměstnanci</t>
  </si>
  <si>
    <t>cestovné zaměstnanci</t>
  </si>
  <si>
    <t>ošatné</t>
  </si>
  <si>
    <t>orj 50  - sociální fond</t>
  </si>
  <si>
    <t>sociální fond</t>
  </si>
  <si>
    <t>orj 45  - DSP a sociální dávky ze státního rozpočtu</t>
  </si>
  <si>
    <t>příspěvek na individuální dopravu</t>
  </si>
  <si>
    <t>orj 11  - vedoucí finančního odboru</t>
  </si>
  <si>
    <t>bankovní poplatky</t>
  </si>
  <si>
    <t>audit města</t>
  </si>
  <si>
    <t>orj 15  městská policie</t>
  </si>
  <si>
    <t>platy zaměstnanců MP</t>
  </si>
  <si>
    <t>cestovné</t>
  </si>
  <si>
    <t>ochranné pomůcky</t>
  </si>
  <si>
    <t>prádlo, oděv a obuv</t>
  </si>
  <si>
    <t>nákup materiálu</t>
  </si>
  <si>
    <t>pohonné hmoty a maziva</t>
  </si>
  <si>
    <t>školení, vzdělávání</t>
  </si>
  <si>
    <t>nákup ostatních služeb</t>
  </si>
  <si>
    <t>opravy a udržování</t>
  </si>
  <si>
    <t>orj 20  - vedoucí odboru správy majetku</t>
  </si>
  <si>
    <t>úroky z úvěru FRB</t>
  </si>
  <si>
    <t>úroky z úvěru Volksbank</t>
  </si>
  <si>
    <t>pojištění budov, vozidla</t>
  </si>
  <si>
    <t>znalecké posudky</t>
  </si>
  <si>
    <t>geometrické plány, snímky</t>
  </si>
  <si>
    <t>nákup kolků, LV, identifikace</t>
  </si>
  <si>
    <t>orj 21  - správce výpočetní techniky</t>
  </si>
  <si>
    <t>DDHM - počítače, tiskárny apod.</t>
  </si>
  <si>
    <t>materiál do 3000 Kč</t>
  </si>
  <si>
    <t>služby telekomunikací a radiotelekomunikací</t>
  </si>
  <si>
    <t>správa počítačové sítě, hot-line pro SW</t>
  </si>
  <si>
    <t>údržba HW, kopírek, tiskáren, aktualizace SW</t>
  </si>
  <si>
    <t>Programové vybavení, licence, upgrade SW</t>
  </si>
  <si>
    <t>orj 22  - správce radnice č.p. 70 a 56</t>
  </si>
  <si>
    <t>voda</t>
  </si>
  <si>
    <t>teplo</t>
  </si>
  <si>
    <t>plyn</t>
  </si>
  <si>
    <t>elektrická energie</t>
  </si>
  <si>
    <t>revizní služby</t>
  </si>
  <si>
    <t>odvoz odpadu</t>
  </si>
  <si>
    <t>opravy a udržování č.p 70 a 56</t>
  </si>
  <si>
    <t>orj 35  - vedoucí stavebního odboru</t>
  </si>
  <si>
    <t>příspěvky na fasády</t>
  </si>
  <si>
    <t>orj 40  - vedoucí odboru vnitřních věcí</t>
  </si>
  <si>
    <t>věcné dary SPOZ</t>
  </si>
  <si>
    <t>knihy, učební pomůcky, tisk</t>
  </si>
  <si>
    <t>nábytek do alternativní oddací síně</t>
  </si>
  <si>
    <t>DDHM - nábytek, vybavení radnice</t>
  </si>
  <si>
    <t>čistící a kancelářské potřeby</t>
  </si>
  <si>
    <t>služby pošt</t>
  </si>
  <si>
    <t>nákup služeb, stravné pro zaměstnance</t>
  </si>
  <si>
    <t>oprava a údržba služebních vozidel</t>
  </si>
  <si>
    <t>občerstvení (nápoje, káva)</t>
  </si>
  <si>
    <t>vánoční výzdoba města</t>
  </si>
  <si>
    <t>nákup kolků</t>
  </si>
  <si>
    <t>platby daní a poplatků</t>
  </si>
  <si>
    <t>orj 45  - vedoucí odboru sociálních věcí</t>
  </si>
  <si>
    <t>příspěvek OS Prostor - protidrogová prevence</t>
  </si>
  <si>
    <t>příspěvek OS Leccos</t>
  </si>
  <si>
    <t>příspěvek záchytná stanice Kolín</t>
  </si>
  <si>
    <t>výkon VPP</t>
  </si>
  <si>
    <t>příprava k přijetí dítěte do rodiny</t>
  </si>
  <si>
    <t>příspěvek na pořízení základního vybavení dítěte PP</t>
  </si>
  <si>
    <t>sociální dávky - doplatek pohřebného</t>
  </si>
  <si>
    <t>dárky pro děti z dětských domovů</t>
  </si>
  <si>
    <t>sociální půjčky občanům</t>
  </si>
  <si>
    <t>komunitní plánování</t>
  </si>
  <si>
    <t>nákup receptů</t>
  </si>
  <si>
    <t>žádanky, lékařské zprávy</t>
  </si>
  <si>
    <t>orj 50  - tajemník</t>
  </si>
  <si>
    <t>služby peněžních ústavů</t>
  </si>
  <si>
    <t>právní a konzultační služby</t>
  </si>
  <si>
    <t>služby školení a vzdělávání</t>
  </si>
  <si>
    <t>orj 55  - vedoucí odboru životního prostředí</t>
  </si>
  <si>
    <t>plošná deratizace</t>
  </si>
  <si>
    <t>konzultační, poradenské a právní služby</t>
  </si>
  <si>
    <t>rozbory vody ve veřejných studních</t>
  </si>
  <si>
    <t>opravy a udržování veřejných studních</t>
  </si>
  <si>
    <t>odvod za zábor ZPF</t>
  </si>
  <si>
    <t>monitoring skládky za Jatky</t>
  </si>
  <si>
    <t xml:space="preserve">likvidace černých skládek - rekultivace skládek </t>
  </si>
  <si>
    <t>obnova veřejné zeleně</t>
  </si>
  <si>
    <t>orj 60  - vedoucí odboru dopravy</t>
  </si>
  <si>
    <t>výdaje na BESIP</t>
  </si>
  <si>
    <t>dopravní značení</t>
  </si>
  <si>
    <t>konzultanské, poradenské a právní služby</t>
  </si>
  <si>
    <t xml:space="preserve">Dotace na sociální dávky </t>
  </si>
  <si>
    <t>Dům pro seniory - příspěvek zřizovatele</t>
  </si>
  <si>
    <t>Příjmy za zkoušky na řidičské oprávnění</t>
  </si>
  <si>
    <t>Místní poplatky - výherní hrací přístroje</t>
  </si>
  <si>
    <t>Místní poplatky - poplatek držitele psa</t>
  </si>
  <si>
    <t>Místní poplatky - užívání veřejného prostranství</t>
  </si>
  <si>
    <t>Místní poplatky - poplatek z ubytovací kapacity</t>
  </si>
  <si>
    <t>příspěvek na živobytí</t>
  </si>
  <si>
    <t>doplatek na bydlení</t>
  </si>
  <si>
    <t>mimořádná okamžitá pomoc</t>
  </si>
  <si>
    <t>příspěvek na zvláštní pomůcky</t>
  </si>
  <si>
    <t>oprava městakého rozhlasu</t>
  </si>
  <si>
    <t>mimořádná okamžitá pomoc - soc. vyloučení</t>
  </si>
  <si>
    <t>příspěvek na péči</t>
  </si>
  <si>
    <t>příspěvek na úpravu a provoz bytu</t>
  </si>
  <si>
    <t>příspěvky na zakoupení a zvl. úpravu mot.vozidla</t>
  </si>
  <si>
    <t>příspěvek na provoz motorového vozidla</t>
  </si>
  <si>
    <t>rozp 2007</t>
  </si>
  <si>
    <t>rozpočet 2008</t>
  </si>
  <si>
    <t>Splátka půjčky Slavoj</t>
  </si>
  <si>
    <t>Pořízení osobního vozu - odbor vnitřních věcí</t>
  </si>
  <si>
    <t>ORJ 22 správce radnice-fasáda na budově čp.70</t>
  </si>
  <si>
    <t>Městská policie - ukazatel rychlosti Zborovská</t>
  </si>
  <si>
    <t>Kopírovací stroj - budova č.70</t>
  </si>
  <si>
    <t xml:space="preserve">Územní plán </t>
  </si>
  <si>
    <t>Investiční příspěvek - naučná stezka Zahrady</t>
  </si>
  <si>
    <t>nákup materiálu pro účely oprav</t>
  </si>
  <si>
    <t>vánoční výzdoba</t>
  </si>
  <si>
    <t>ZŠ Žitomířská - výměna oken Chanos, včetně žaluzií</t>
  </si>
  <si>
    <t xml:space="preserve">MŠ Kollárova - výměna oken </t>
  </si>
  <si>
    <t>Příspěvek Pošembeří</t>
  </si>
  <si>
    <t>Chodník Tuchorazská</t>
  </si>
  <si>
    <t>Kanalizace, vodovod, obruby Palackého</t>
  </si>
  <si>
    <t>Kanalizace, vodovod, obruby Zborovská</t>
  </si>
  <si>
    <t>Stezka Jedličky Brodského</t>
  </si>
  <si>
    <t>Rekonstrukce městského parku</t>
  </si>
  <si>
    <t>Přístřešek pro vozidlo</t>
  </si>
  <si>
    <t>znalecké posudky, pasportizace majetku</t>
  </si>
  <si>
    <t>Investiční příspěvek TJ Slavoj - rekonstrukce topení hala</t>
  </si>
  <si>
    <t>Vodní zdroje - vrty</t>
  </si>
  <si>
    <t>Příspěvek na opravu varhan - Římskokatolická farnost</t>
  </si>
  <si>
    <t>Rekonstrukce Želivského 171 - školní družina</t>
  </si>
  <si>
    <t>ZŠ Tyršova - příspěvek na vybavení družiny</t>
  </si>
  <si>
    <t>Převody z hospodářské činnosti - BH - pronájmy</t>
  </si>
  <si>
    <t>Převody z hospodářské činnosti - BH - prodeje</t>
  </si>
  <si>
    <t>Převody z hospodářské činnosti - Lesy</t>
  </si>
  <si>
    <t>Převody z hospodářské činnosti - OHČ, parkoviště,pozemky</t>
  </si>
  <si>
    <t>Příspěvek na opravu varhan - Kostel sv. Trojice</t>
  </si>
  <si>
    <t xml:space="preserve">Platby od obcí za projednání přestupků, měření rychlosti MP </t>
  </si>
  <si>
    <t>Oprava a údržba Městská památková zóna - spoluúčast</t>
  </si>
  <si>
    <t>Investiční příspěvek TJ Liblice - spoluúčast rek.stropů kabin</t>
  </si>
  <si>
    <t>MŠ Sokolská - příspěvek zřizovatele - vybavení přístavby</t>
  </si>
  <si>
    <t>drobný hmotný dlouhodobý majetek- nová služebna</t>
  </si>
  <si>
    <t>Splátky půjčky Volksbank - bytová výstavba</t>
  </si>
  <si>
    <t>Splátky úvěru ČMZRB - výstavba vodovodu  Liblice</t>
  </si>
  <si>
    <t>Financování městských slavností</t>
  </si>
  <si>
    <t>Přístavba MŠ Sokolská</t>
  </si>
  <si>
    <t>Polní cesta P3 - Štolmíř</t>
  </si>
  <si>
    <t>Rekonstrukce Jungmannova, Havlíčkova - doplatek</t>
  </si>
  <si>
    <t>Rekonstrukce komunikací a chodníků,chodník Na Cihelně</t>
  </si>
  <si>
    <t>Veřejné osvětlení - v ulicích kabelizace ČEZ ,  Wolkerova ul.</t>
  </si>
  <si>
    <t>Příspěvky zájmovým organizacím - sport</t>
  </si>
  <si>
    <t>Příspěvky zájmovým organizacím  -  kultura</t>
  </si>
  <si>
    <t>Příjem za převod práv k poskytování zdravotní péče</t>
  </si>
  <si>
    <t>Převody z hospodářské činnosti - BH - fond NSP</t>
  </si>
  <si>
    <t>Investice z fondu NsP</t>
  </si>
  <si>
    <t>Dotace na státní správu - soc. právní ochrana dětí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</si>
</sst>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_-* #,##0.0\ _K_č_-;\-* #,##0.0\ _K_č_-;_-* &quot;-&quot;?\ _K_č_-;_-@_-"/>
  </numFmts>
  <fonts count="2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11"/>
      <name val="Times New Roman CE"/>
      <family val="1"/>
    </font>
    <font>
      <sz val="11"/>
      <name val="Arial CE"/>
      <family val="0"/>
    </font>
    <font>
      <sz val="11"/>
      <name val="Times New Roman"/>
      <family val="1"/>
    </font>
    <font>
      <b/>
      <sz val="11"/>
      <name val="Times New Roman CE"/>
      <family val="0"/>
    </font>
    <font>
      <b/>
      <sz val="11"/>
      <color indexed="10"/>
      <name val="Times New Roman CE"/>
      <family val="1"/>
    </font>
    <font>
      <b/>
      <sz val="11"/>
      <name val="Times New Roman"/>
      <family val="1"/>
    </font>
    <font>
      <sz val="11"/>
      <color indexed="8"/>
      <name val="Times New Roman CE"/>
      <family val="1"/>
    </font>
    <font>
      <b/>
      <i/>
      <sz val="11"/>
      <name val="Times New Roman CE"/>
      <family val="0"/>
    </font>
    <font>
      <i/>
      <sz val="11"/>
      <name val="Times New Roman CE"/>
      <family val="0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b/>
      <u val="single"/>
      <sz val="11"/>
      <name val="Times New Roman CE"/>
      <family val="1"/>
    </font>
    <font>
      <sz val="11"/>
      <color indexed="10"/>
      <name val="Times New Roman CE"/>
      <family val="1"/>
    </font>
    <font>
      <b/>
      <sz val="11"/>
      <name val="Arial CE"/>
      <family val="0"/>
    </font>
    <font>
      <b/>
      <sz val="11"/>
      <color indexed="8"/>
      <name val="Times New Roman CE"/>
      <family val="1"/>
    </font>
    <font>
      <i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" fontId="5" fillId="2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4" fontId="5" fillId="2" borderId="0" xfId="0" applyNumberFormat="1" applyFont="1" applyFill="1" applyBorder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left" vertical="center"/>
    </xf>
    <xf numFmtId="4" fontId="7" fillId="2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4" fontId="7" fillId="2" borderId="0" xfId="0" applyNumberFormat="1" applyFont="1" applyFill="1" applyBorder="1" applyAlignment="1">
      <alignment horizontal="right"/>
    </xf>
    <xf numFmtId="4" fontId="8" fillId="2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4" fontId="9" fillId="2" borderId="0" xfId="0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4" fontId="7" fillId="2" borderId="0" xfId="0" applyNumberFormat="1" applyFont="1" applyFill="1" applyBorder="1" applyAlignment="1">
      <alignment/>
    </xf>
    <xf numFmtId="4" fontId="8" fillId="2" borderId="0" xfId="0" applyNumberFormat="1" applyFont="1" applyFill="1" applyBorder="1" applyAlignment="1">
      <alignment/>
    </xf>
    <xf numFmtId="1" fontId="6" fillId="2" borderId="0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left"/>
    </xf>
    <xf numFmtId="4" fontId="9" fillId="2" borderId="0" xfId="0" applyNumberFormat="1" applyFont="1" applyFill="1" applyBorder="1" applyAlignment="1">
      <alignment/>
    </xf>
    <xf numFmtId="0" fontId="7" fillId="0" borderId="9" xfId="0" applyFont="1" applyFill="1" applyBorder="1" applyAlignment="1">
      <alignment horizontal="left"/>
    </xf>
    <xf numFmtId="4" fontId="6" fillId="2" borderId="0" xfId="0" applyNumberFormat="1" applyFont="1" applyFill="1" applyBorder="1" applyAlignment="1">
      <alignment horizontal="right"/>
    </xf>
    <xf numFmtId="164" fontId="4" fillId="0" borderId="10" xfId="0" applyNumberFormat="1" applyFont="1" applyBorder="1" applyAlignment="1">
      <alignment horizontal="left" vertical="center"/>
    </xf>
    <xf numFmtId="4" fontId="7" fillId="2" borderId="0" xfId="0" applyNumberFormat="1" applyFont="1" applyFill="1" applyBorder="1" applyAlignment="1">
      <alignment horizontal="right" vertical="justify"/>
    </xf>
    <xf numFmtId="4" fontId="8" fillId="2" borderId="0" xfId="0" applyNumberFormat="1" applyFont="1" applyFill="1" applyBorder="1" applyAlignment="1">
      <alignment horizontal="right" vertical="justify"/>
    </xf>
    <xf numFmtId="0" fontId="4" fillId="0" borderId="3" xfId="0" applyFont="1" applyFill="1" applyBorder="1" applyAlignment="1">
      <alignment horizontal="left"/>
    </xf>
    <xf numFmtId="4" fontId="7" fillId="2" borderId="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1" fillId="0" borderId="2" xfId="0" applyFont="1" applyFill="1" applyBorder="1" applyAlignment="1">
      <alignment horizontal="left"/>
    </xf>
    <xf numFmtId="4" fontId="11" fillId="2" borderId="0" xfId="0" applyNumberFormat="1" applyFont="1" applyFill="1" applyBorder="1" applyAlignment="1">
      <alignment/>
    </xf>
    <xf numFmtId="0" fontId="4" fillId="0" borderId="2" xfId="0" applyFont="1" applyFill="1" applyBorder="1" applyAlignment="1">
      <alignment horizontal="left"/>
    </xf>
    <xf numFmtId="4" fontId="13" fillId="2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4" fontId="11" fillId="2" borderId="0" xfId="0" applyNumberFormat="1" applyFont="1" applyFill="1" applyBorder="1" applyAlignment="1">
      <alignment horizontal="right"/>
    </xf>
    <xf numFmtId="164" fontId="11" fillId="0" borderId="12" xfId="0" applyNumberFormat="1" applyFont="1" applyBorder="1" applyAlignment="1">
      <alignment/>
    </xf>
    <xf numFmtId="0" fontId="4" fillId="0" borderId="1" xfId="0" applyFont="1" applyBorder="1" applyAlignment="1">
      <alignment/>
    </xf>
    <xf numFmtId="164" fontId="11" fillId="0" borderId="13" xfId="0" applyNumberFormat="1" applyFont="1" applyBorder="1" applyAlignment="1">
      <alignment/>
    </xf>
    <xf numFmtId="4" fontId="14" fillId="2" borderId="0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 horizontal="left"/>
    </xf>
    <xf numFmtId="0" fontId="7" fillId="0" borderId="3" xfId="0" applyFont="1" applyBorder="1" applyAlignment="1">
      <alignment horizontal="left"/>
    </xf>
    <xf numFmtId="4" fontId="13" fillId="2" borderId="0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5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4" xfId="0" applyFont="1" applyFill="1" applyBorder="1" applyAlignment="1">
      <alignment horizontal="left"/>
    </xf>
    <xf numFmtId="0" fontId="7" fillId="0" borderId="15" xfId="0" applyFont="1" applyBorder="1" applyAlignment="1">
      <alignment/>
    </xf>
    <xf numFmtId="0" fontId="7" fillId="0" borderId="4" xfId="0" applyFont="1" applyFill="1" applyBorder="1" applyAlignment="1">
      <alignment/>
    </xf>
    <xf numFmtId="0" fontId="15" fillId="0" borderId="16" xfId="0" applyFont="1" applyBorder="1" applyAlignment="1">
      <alignment vertical="top"/>
    </xf>
    <xf numFmtId="0" fontId="4" fillId="2" borderId="0" xfId="0" applyFont="1" applyFill="1" applyAlignment="1">
      <alignment/>
    </xf>
    <xf numFmtId="0" fontId="11" fillId="0" borderId="0" xfId="0" applyFont="1" applyAlignment="1">
      <alignment/>
    </xf>
    <xf numFmtId="4" fontId="5" fillId="0" borderId="0" xfId="0" applyNumberFormat="1" applyFont="1" applyAlignment="1">
      <alignment horizontal="right"/>
    </xf>
    <xf numFmtId="4" fontId="4" fillId="0" borderId="17" xfId="0" applyNumberFormat="1" applyFont="1" applyBorder="1" applyAlignment="1">
      <alignment horizontal="center" vertical="center"/>
    </xf>
    <xf numFmtId="4" fontId="4" fillId="0" borderId="9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2" borderId="18" xfId="0" applyNumberFormat="1" applyFont="1" applyFill="1" applyBorder="1" applyAlignment="1">
      <alignment horizontal="right"/>
    </xf>
    <xf numFmtId="4" fontId="4" fillId="0" borderId="18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2" borderId="21" xfId="0" applyNumberFormat="1" applyFont="1" applyFill="1" applyBorder="1" applyAlignment="1">
      <alignment horizontal="right"/>
    </xf>
    <xf numFmtId="4" fontId="10" fillId="0" borderId="18" xfId="0" applyNumberFormat="1" applyFont="1" applyBorder="1" applyAlignment="1">
      <alignment horizontal="right"/>
    </xf>
    <xf numFmtId="4" fontId="4" fillId="2" borderId="22" xfId="0" applyNumberFormat="1" applyFont="1" applyFill="1" applyBorder="1" applyAlignment="1">
      <alignment horizontal="right"/>
    </xf>
    <xf numFmtId="4" fontId="4" fillId="0" borderId="17" xfId="0" applyNumberFormat="1" applyFont="1" applyBorder="1" applyAlignment="1">
      <alignment horizontal="right" vertical="center"/>
    </xf>
    <xf numFmtId="4" fontId="4" fillId="0" borderId="23" xfId="0" applyNumberFormat="1" applyFont="1" applyBorder="1" applyAlignment="1">
      <alignment horizontal="right" vertical="justify"/>
    </xf>
    <xf numFmtId="4" fontId="4" fillId="0" borderId="17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12" fillId="0" borderId="18" xfId="0" applyNumberFormat="1" applyFont="1" applyFill="1" applyBorder="1" applyAlignment="1">
      <alignment horizontal="right"/>
    </xf>
    <xf numFmtId="4" fontId="12" fillId="0" borderId="19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 horizontal="right"/>
    </xf>
    <xf numFmtId="4" fontId="5" fillId="0" borderId="24" xfId="0" applyNumberFormat="1" applyFont="1" applyBorder="1" applyAlignment="1">
      <alignment horizontal="right"/>
    </xf>
    <xf numFmtId="4" fontId="12" fillId="0" borderId="20" xfId="0" applyNumberFormat="1" applyFont="1" applyBorder="1" applyAlignment="1">
      <alignment horizontal="right"/>
    </xf>
    <xf numFmtId="4" fontId="4" fillId="0" borderId="14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4" fontId="4" fillId="0" borderId="3" xfId="0" applyNumberFormat="1" applyFont="1" applyBorder="1" applyAlignment="1">
      <alignment horizontal="right" vertical="center"/>
    </xf>
    <xf numFmtId="4" fontId="4" fillId="0" borderId="19" xfId="0" applyNumberFormat="1" applyFont="1" applyBorder="1" applyAlignment="1">
      <alignment horizontal="right" vertical="center"/>
    </xf>
    <xf numFmtId="4" fontId="4" fillId="2" borderId="19" xfId="0" applyNumberFormat="1" applyFont="1" applyFill="1" applyBorder="1" applyAlignment="1">
      <alignment horizontal="right" vertical="center"/>
    </xf>
    <xf numFmtId="4" fontId="4" fillId="2" borderId="18" xfId="0" applyNumberFormat="1" applyFont="1" applyFill="1" applyBorder="1" applyAlignment="1">
      <alignment horizontal="right"/>
    </xf>
    <xf numFmtId="4" fontId="4" fillId="2" borderId="19" xfId="0" applyNumberFormat="1" applyFont="1" applyFill="1" applyBorder="1" applyAlignment="1">
      <alignment horizontal="right"/>
    </xf>
    <xf numFmtId="4" fontId="4" fillId="0" borderId="20" xfId="0" applyNumberFormat="1" applyFont="1" applyFill="1" applyBorder="1" applyAlignment="1">
      <alignment horizontal="right"/>
    </xf>
    <xf numFmtId="4" fontId="4" fillId="0" borderId="25" xfId="0" applyNumberFormat="1" applyFont="1" applyFill="1" applyBorder="1" applyAlignment="1">
      <alignment horizontal="right"/>
    </xf>
    <xf numFmtId="4" fontId="5" fillId="2" borderId="0" xfId="0" applyNumberFormat="1" applyFont="1" applyFill="1" applyAlignment="1">
      <alignment horizontal="right"/>
    </xf>
    <xf numFmtId="164" fontId="9" fillId="2" borderId="1" xfId="0" applyNumberFormat="1" applyFont="1" applyFill="1" applyBorder="1" applyAlignment="1">
      <alignment/>
    </xf>
    <xf numFmtId="4" fontId="9" fillId="2" borderId="1" xfId="0" applyNumberFormat="1" applyFont="1" applyFill="1" applyBorder="1" applyAlignment="1">
      <alignment horizontal="right"/>
    </xf>
    <xf numFmtId="4" fontId="9" fillId="2" borderId="1" xfId="0" applyNumberFormat="1" applyFont="1" applyFill="1" applyBorder="1" applyAlignment="1">
      <alignment/>
    </xf>
    <xf numFmtId="0" fontId="17" fillId="2" borderId="0" xfId="0" applyFont="1" applyFill="1" applyBorder="1" applyAlignment="1">
      <alignment/>
    </xf>
    <xf numFmtId="14" fontId="17" fillId="2" borderId="0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/>
    </xf>
    <xf numFmtId="4" fontId="18" fillId="2" borderId="1" xfId="0" applyNumberFormat="1" applyFont="1" applyFill="1" applyBorder="1" applyAlignment="1">
      <alignment/>
    </xf>
    <xf numFmtId="4" fontId="7" fillId="2" borderId="1" xfId="0" applyNumberFormat="1" applyFont="1" applyFill="1" applyBorder="1" applyAlignment="1">
      <alignment/>
    </xf>
    <xf numFmtId="4" fontId="7" fillId="2" borderId="5" xfId="0" applyNumberFormat="1" applyFont="1" applyFill="1" applyBorder="1" applyAlignment="1">
      <alignment/>
    </xf>
    <xf numFmtId="164" fontId="9" fillId="2" borderId="4" xfId="0" applyNumberFormat="1" applyFont="1" applyFill="1" applyBorder="1" applyAlignment="1">
      <alignment/>
    </xf>
    <xf numFmtId="4" fontId="7" fillId="0" borderId="26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/>
    </xf>
    <xf numFmtId="4" fontId="7" fillId="2" borderId="1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/>
    </xf>
    <xf numFmtId="0" fontId="17" fillId="2" borderId="23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4" fontId="8" fillId="2" borderId="1" xfId="0" applyNumberFormat="1" applyFont="1" applyFill="1" applyBorder="1" applyAlignment="1">
      <alignment horizontal="right"/>
    </xf>
    <xf numFmtId="0" fontId="4" fillId="0" borderId="25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8" fillId="2" borderId="18" xfId="0" applyFont="1" applyFill="1" applyBorder="1" applyAlignment="1">
      <alignment/>
    </xf>
    <xf numFmtId="4" fontId="5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16" fillId="2" borderId="1" xfId="0" applyNumberFormat="1" applyFont="1" applyFill="1" applyBorder="1" applyAlignment="1">
      <alignment horizontal="right"/>
    </xf>
    <xf numFmtId="0" fontId="9" fillId="2" borderId="3" xfId="0" applyFont="1" applyFill="1" applyBorder="1" applyAlignment="1">
      <alignment horizontal="center"/>
    </xf>
    <xf numFmtId="4" fontId="9" fillId="2" borderId="5" xfId="0" applyNumberFormat="1" applyFont="1" applyFill="1" applyBorder="1" applyAlignment="1">
      <alignment/>
    </xf>
    <xf numFmtId="4" fontId="9" fillId="2" borderId="4" xfId="0" applyNumberFormat="1" applyFont="1" applyFill="1" applyBorder="1" applyAlignment="1">
      <alignment horizontal="right"/>
    </xf>
    <xf numFmtId="4" fontId="7" fillId="0" borderId="4" xfId="0" applyNumberFormat="1" applyFont="1" applyFill="1" applyBorder="1" applyAlignment="1">
      <alignment horizontal="right"/>
    </xf>
    <xf numFmtId="4" fontId="11" fillId="0" borderId="5" xfId="0" applyNumberFormat="1" applyFont="1" applyBorder="1" applyAlignment="1">
      <alignment horizontal="right"/>
    </xf>
    <xf numFmtId="4" fontId="11" fillId="0" borderId="1" xfId="0" applyNumberFormat="1" applyFont="1" applyFill="1" applyBorder="1" applyAlignment="1">
      <alignment horizontal="right"/>
    </xf>
    <xf numFmtId="164" fontId="7" fillId="2" borderId="3" xfId="0" applyNumberFormat="1" applyFont="1" applyFill="1" applyBorder="1" applyAlignment="1">
      <alignment/>
    </xf>
    <xf numFmtId="4" fontId="7" fillId="2" borderId="4" xfId="0" applyNumberFormat="1" applyFont="1" applyFill="1" applyBorder="1" applyAlignment="1">
      <alignment horizontal="right" vertical="justify"/>
    </xf>
    <xf numFmtId="4" fontId="4" fillId="0" borderId="18" xfId="0" applyNumberFormat="1" applyFont="1" applyBorder="1" applyAlignment="1">
      <alignment horizontal="right"/>
    </xf>
    <xf numFmtId="0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19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4" fontId="3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4" fontId="7" fillId="2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4" fontId="3" fillId="0" borderId="1" xfId="0" applyNumberFormat="1" applyFont="1" applyBorder="1" applyAlignment="1">
      <alignment/>
    </xf>
    <xf numFmtId="4" fontId="7" fillId="2" borderId="4" xfId="0" applyNumberFormat="1" applyFont="1" applyFill="1" applyBorder="1" applyAlignment="1">
      <alignment/>
    </xf>
    <xf numFmtId="4" fontId="11" fillId="2" borderId="1" xfId="0" applyNumberFormat="1" applyFont="1" applyFill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4" fontId="4" fillId="0" borderId="1" xfId="0" applyNumberFormat="1" applyFont="1" applyFill="1" applyBorder="1" applyAlignment="1">
      <alignment horizontal="right"/>
    </xf>
    <xf numFmtId="1" fontId="7" fillId="2" borderId="3" xfId="0" applyNumberFormat="1" applyFont="1" applyFill="1" applyBorder="1" applyAlignment="1">
      <alignment horizontal="center" vertical="center"/>
    </xf>
    <xf numFmtId="4" fontId="7" fillId="0" borderId="4" xfId="0" applyNumberFormat="1" applyFont="1" applyFill="1" applyBorder="1" applyAlignment="1">
      <alignment horizontal="right"/>
    </xf>
    <xf numFmtId="4" fontId="7" fillId="2" borderId="7" xfId="0" applyNumberFormat="1" applyFont="1" applyFill="1" applyBorder="1" applyAlignment="1">
      <alignment horizontal="right"/>
    </xf>
    <xf numFmtId="0" fontId="4" fillId="0" borderId="27" xfId="0" applyFont="1" applyBorder="1" applyAlignment="1">
      <alignment horizontal="center"/>
    </xf>
    <xf numFmtId="4" fontId="7" fillId="0" borderId="1" xfId="0" applyNumberFormat="1" applyFont="1" applyFill="1" applyBorder="1" applyAlignment="1">
      <alignment horizontal="right"/>
    </xf>
    <xf numFmtId="4" fontId="4" fillId="2" borderId="2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" fontId="7" fillId="2" borderId="29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151"/>
  <sheetViews>
    <sheetView tabSelected="1" workbookViewId="0" topLeftCell="A34">
      <selection activeCell="E148" sqref="E148"/>
    </sheetView>
  </sheetViews>
  <sheetFormatPr defaultColWidth="9.00390625" defaultRowHeight="12.75"/>
  <cols>
    <col min="1" max="1" width="45.875" style="0" customWidth="1"/>
    <col min="2" max="2" width="9.875" style="0" customWidth="1"/>
    <col min="3" max="3" width="12.75390625" style="146" customWidth="1"/>
    <col min="4" max="4" width="11.875" style="148" customWidth="1"/>
  </cols>
  <sheetData>
    <row r="4" spans="1:4" ht="12.75">
      <c r="A4" s="1" t="s">
        <v>83</v>
      </c>
      <c r="B4" s="2">
        <v>2006</v>
      </c>
      <c r="C4" s="140">
        <v>2007</v>
      </c>
      <c r="D4" s="5">
        <v>2008</v>
      </c>
    </row>
    <row r="5" spans="1:4" ht="12.75">
      <c r="A5" s="3" t="s">
        <v>84</v>
      </c>
      <c r="B5" s="4">
        <v>1570</v>
      </c>
      <c r="C5" s="141">
        <v>1800</v>
      </c>
      <c r="D5" s="151">
        <v>1870</v>
      </c>
    </row>
    <row r="6" spans="1:4" ht="12.75">
      <c r="A6" s="3" t="s">
        <v>85</v>
      </c>
      <c r="B6" s="3">
        <v>375</v>
      </c>
      <c r="C6" s="141">
        <v>470</v>
      </c>
      <c r="D6" s="151">
        <v>490</v>
      </c>
    </row>
    <row r="7" spans="1:4" ht="12.75">
      <c r="A7" s="3" t="s">
        <v>86</v>
      </c>
      <c r="B7" s="3">
        <v>130</v>
      </c>
      <c r="C7" s="141">
        <v>165</v>
      </c>
      <c r="D7" s="151">
        <v>180</v>
      </c>
    </row>
    <row r="8" spans="1:4" ht="12.75">
      <c r="A8" s="3" t="s">
        <v>87</v>
      </c>
      <c r="B8" s="3">
        <v>5</v>
      </c>
      <c r="C8" s="141">
        <v>10</v>
      </c>
      <c r="D8" s="151">
        <v>10</v>
      </c>
    </row>
    <row r="9" spans="1:4" ht="12.75">
      <c r="A9" s="3" t="s">
        <v>88</v>
      </c>
      <c r="B9" s="3">
        <v>5</v>
      </c>
      <c r="C9" s="141">
        <v>5</v>
      </c>
      <c r="D9" s="151">
        <v>10</v>
      </c>
    </row>
    <row r="10" spans="1:4" ht="12.75">
      <c r="A10" s="3" t="s">
        <v>89</v>
      </c>
      <c r="B10" s="3">
        <v>45</v>
      </c>
      <c r="C10" s="141">
        <v>45</v>
      </c>
      <c r="D10" s="151">
        <v>40</v>
      </c>
    </row>
    <row r="11" spans="1:4" ht="12.75">
      <c r="A11" s="3" t="s">
        <v>82</v>
      </c>
      <c r="B11" s="4">
        <v>2130</v>
      </c>
      <c r="C11" s="141">
        <f>SUM(C5:C10)</f>
        <v>2495</v>
      </c>
      <c r="D11" s="151">
        <f>SUM(D5:D10)</f>
        <v>2600</v>
      </c>
    </row>
    <row r="13" spans="1:4" ht="12.75">
      <c r="A13" s="1" t="s">
        <v>90</v>
      </c>
      <c r="B13" s="2">
        <v>2006</v>
      </c>
      <c r="C13" s="140">
        <v>2007</v>
      </c>
      <c r="D13" s="5">
        <v>2008</v>
      </c>
    </row>
    <row r="14" spans="1:4" ht="12.75">
      <c r="A14" s="3" t="s">
        <v>91</v>
      </c>
      <c r="B14" s="4">
        <v>18100</v>
      </c>
      <c r="C14" s="141">
        <v>19000</v>
      </c>
      <c r="D14" s="147">
        <v>19800</v>
      </c>
    </row>
    <row r="15" spans="1:4" ht="12.75">
      <c r="A15" s="3" t="s">
        <v>92</v>
      </c>
      <c r="B15" s="4">
        <v>570</v>
      </c>
      <c r="C15" s="141">
        <v>600</v>
      </c>
      <c r="D15" s="147">
        <v>500</v>
      </c>
    </row>
    <row r="16" spans="1:4" ht="12.75">
      <c r="A16" s="3" t="s">
        <v>93</v>
      </c>
      <c r="B16" s="4">
        <v>4880</v>
      </c>
      <c r="C16" s="141">
        <v>5100</v>
      </c>
      <c r="D16" s="147">
        <v>5300</v>
      </c>
    </row>
    <row r="17" spans="1:4" ht="12.75">
      <c r="A17" s="3" t="s">
        <v>86</v>
      </c>
      <c r="B17" s="4">
        <v>1810</v>
      </c>
      <c r="C17" s="141">
        <v>1570</v>
      </c>
      <c r="D17" s="147">
        <v>1900</v>
      </c>
    </row>
    <row r="18" spans="1:4" ht="12.75">
      <c r="A18" s="3" t="s">
        <v>94</v>
      </c>
      <c r="B18" s="3">
        <v>60</v>
      </c>
      <c r="C18" s="141">
        <v>70</v>
      </c>
      <c r="D18" s="147">
        <v>100</v>
      </c>
    </row>
    <row r="19" spans="1:4" ht="12.75">
      <c r="A19" s="3" t="s">
        <v>95</v>
      </c>
      <c r="B19" s="3">
        <v>60</v>
      </c>
      <c r="C19" s="141">
        <v>80</v>
      </c>
      <c r="D19" s="147">
        <v>100</v>
      </c>
    </row>
    <row r="20" spans="1:4" ht="12.75">
      <c r="A20" s="3" t="s">
        <v>96</v>
      </c>
      <c r="B20" s="3">
        <v>290</v>
      </c>
      <c r="C20" s="141">
        <v>300</v>
      </c>
      <c r="D20" s="147">
        <v>300</v>
      </c>
    </row>
    <row r="21" spans="1:4" ht="12.75">
      <c r="A21" s="3" t="s">
        <v>82</v>
      </c>
      <c r="B21" s="4">
        <v>25770</v>
      </c>
      <c r="C21" s="141">
        <f>SUM(C14:C20)</f>
        <v>26720</v>
      </c>
      <c r="D21" s="147">
        <f>SUM(D14:D20)</f>
        <v>28000</v>
      </c>
    </row>
    <row r="23" spans="1:4" ht="12.75">
      <c r="A23" s="1" t="s">
        <v>97</v>
      </c>
      <c r="B23" s="5">
        <v>2006</v>
      </c>
      <c r="C23" s="140">
        <v>2007</v>
      </c>
      <c r="D23" s="5">
        <v>2008</v>
      </c>
    </row>
    <row r="24" spans="1:4" ht="12.75">
      <c r="A24" s="3" t="s">
        <v>98</v>
      </c>
      <c r="B24" s="3">
        <v>595</v>
      </c>
      <c r="C24" s="141">
        <v>700</v>
      </c>
      <c r="D24" s="147">
        <v>770</v>
      </c>
    </row>
    <row r="25" spans="1:4" ht="12.75">
      <c r="A25" s="3" t="s">
        <v>82</v>
      </c>
      <c r="B25" s="3">
        <v>595</v>
      </c>
      <c r="C25" s="141">
        <f>SUM(C24)</f>
        <v>700</v>
      </c>
      <c r="D25" s="147">
        <v>770</v>
      </c>
    </row>
    <row r="27" spans="1:4" ht="12.75">
      <c r="A27" s="1" t="s">
        <v>99</v>
      </c>
      <c r="B27" s="5"/>
      <c r="C27" s="140">
        <v>2007</v>
      </c>
      <c r="D27" s="5">
        <v>2008</v>
      </c>
    </row>
    <row r="28" spans="1:4" ht="12.75">
      <c r="A28" s="3" t="s">
        <v>188</v>
      </c>
      <c r="B28" s="4"/>
      <c r="C28" s="141">
        <v>5000</v>
      </c>
      <c r="D28" s="147">
        <v>500</v>
      </c>
    </row>
    <row r="29" spans="1:4" ht="12.75">
      <c r="A29" s="3" t="s">
        <v>189</v>
      </c>
      <c r="B29" s="4"/>
      <c r="C29" s="141">
        <v>4000</v>
      </c>
      <c r="D29" s="147">
        <v>500</v>
      </c>
    </row>
    <row r="30" spans="1:4" ht="12.75">
      <c r="A30" s="3" t="s">
        <v>190</v>
      </c>
      <c r="B30" s="4"/>
      <c r="C30" s="141">
        <v>847</v>
      </c>
      <c r="D30" s="147">
        <v>500</v>
      </c>
    </row>
    <row r="31" spans="1:4" ht="12.75">
      <c r="A31" s="3" t="s">
        <v>193</v>
      </c>
      <c r="B31" s="4"/>
      <c r="C31" s="141">
        <v>300</v>
      </c>
      <c r="D31" s="147">
        <v>300</v>
      </c>
    </row>
    <row r="32" spans="1:4" ht="12.75">
      <c r="A32" s="3" t="s">
        <v>191</v>
      </c>
      <c r="B32" s="4"/>
      <c r="C32" s="141">
        <v>600</v>
      </c>
      <c r="D32" s="147">
        <v>700</v>
      </c>
    </row>
    <row r="33" spans="1:4" ht="12.75">
      <c r="A33" s="3" t="s">
        <v>195</v>
      </c>
      <c r="B33" s="4"/>
      <c r="C33" s="141">
        <v>1500</v>
      </c>
      <c r="D33" s="147">
        <v>1200</v>
      </c>
    </row>
    <row r="34" spans="1:4" ht="12.75">
      <c r="A34" s="3" t="s">
        <v>196</v>
      </c>
      <c r="B34" s="3"/>
      <c r="C34" s="141">
        <v>1500</v>
      </c>
      <c r="D34" s="147">
        <v>1200</v>
      </c>
    </row>
    <row r="35" spans="1:4" ht="12.75">
      <c r="A35" s="3" t="s">
        <v>197</v>
      </c>
      <c r="B35" s="3"/>
      <c r="C35" s="141">
        <v>4000</v>
      </c>
      <c r="D35" s="147">
        <v>1000</v>
      </c>
    </row>
    <row r="36" spans="1:4" ht="12.75">
      <c r="A36" s="3" t="s">
        <v>100</v>
      </c>
      <c r="B36" s="4"/>
      <c r="C36" s="141">
        <v>39.94</v>
      </c>
      <c r="D36" s="147">
        <v>100</v>
      </c>
    </row>
    <row r="37" spans="1:4" ht="12.75">
      <c r="A37" s="3" t="s">
        <v>194</v>
      </c>
      <c r="B37" s="3"/>
      <c r="C37" s="141">
        <v>0</v>
      </c>
      <c r="D37" s="147">
        <v>21035</v>
      </c>
    </row>
    <row r="38" spans="1:4" ht="12.75">
      <c r="A38" s="3" t="s">
        <v>82</v>
      </c>
      <c r="B38" s="4"/>
      <c r="C38" s="141">
        <f>SUM(C28:C37)</f>
        <v>17786.94</v>
      </c>
      <c r="D38" s="147">
        <f>SUM(D28:D37)</f>
        <v>27035</v>
      </c>
    </row>
    <row r="39" spans="1:3" ht="12.75">
      <c r="A39" s="6"/>
      <c r="B39" s="7"/>
      <c r="C39" s="142"/>
    </row>
    <row r="41" spans="1:4" ht="12.75">
      <c r="A41" s="1" t="s">
        <v>101</v>
      </c>
      <c r="B41" s="5">
        <v>2006</v>
      </c>
      <c r="C41" s="140">
        <v>2007</v>
      </c>
      <c r="D41" s="5">
        <v>2008</v>
      </c>
    </row>
    <row r="42" spans="1:4" ht="12.75">
      <c r="A42" s="3" t="s">
        <v>102</v>
      </c>
      <c r="B42" s="3">
        <v>80</v>
      </c>
      <c r="C42" s="141">
        <v>80</v>
      </c>
      <c r="D42" s="147">
        <v>100</v>
      </c>
    </row>
    <row r="43" spans="1:4" ht="12.75">
      <c r="A43" s="3" t="s">
        <v>103</v>
      </c>
      <c r="B43" s="3">
        <v>70</v>
      </c>
      <c r="C43" s="141">
        <v>100</v>
      </c>
      <c r="D43" s="147">
        <v>100</v>
      </c>
    </row>
    <row r="44" spans="1:4" ht="12.75">
      <c r="A44" s="3" t="s">
        <v>82</v>
      </c>
      <c r="B44" s="3">
        <v>150</v>
      </c>
      <c r="C44" s="141">
        <v>180</v>
      </c>
      <c r="D44" s="147">
        <f>SUM(D42:D43)</f>
        <v>200</v>
      </c>
    </row>
    <row r="46" spans="1:4" ht="12.75">
      <c r="A46" s="1" t="s">
        <v>104</v>
      </c>
      <c r="B46" s="5">
        <v>2006</v>
      </c>
      <c r="C46" s="140">
        <v>2007</v>
      </c>
      <c r="D46" s="5">
        <v>2008</v>
      </c>
    </row>
    <row r="47" spans="1:4" ht="12.75">
      <c r="A47" s="3" t="s">
        <v>105</v>
      </c>
      <c r="B47" s="4">
        <v>1000</v>
      </c>
      <c r="C47" s="141">
        <v>1300</v>
      </c>
      <c r="D47" s="147">
        <v>1700</v>
      </c>
    </row>
    <row r="48" spans="1:4" ht="12.75">
      <c r="A48" s="3" t="s">
        <v>93</v>
      </c>
      <c r="B48" s="3">
        <v>250</v>
      </c>
      <c r="C48" s="141">
        <v>350</v>
      </c>
      <c r="D48" s="147">
        <v>500</v>
      </c>
    </row>
    <row r="49" spans="1:4" ht="12.75">
      <c r="A49" s="3" t="s">
        <v>86</v>
      </c>
      <c r="B49" s="3">
        <v>100</v>
      </c>
      <c r="C49" s="141">
        <v>120</v>
      </c>
      <c r="D49" s="147">
        <v>180</v>
      </c>
    </row>
    <row r="50" spans="1:4" ht="12.75">
      <c r="A50" s="3" t="s">
        <v>106</v>
      </c>
      <c r="B50" s="3">
        <v>0</v>
      </c>
      <c r="C50" s="141">
        <v>20</v>
      </c>
      <c r="D50" s="147">
        <v>30</v>
      </c>
    </row>
    <row r="51" spans="1:4" ht="12.75">
      <c r="A51" s="3" t="s">
        <v>87</v>
      </c>
      <c r="B51" s="3">
        <v>10</v>
      </c>
      <c r="C51" s="141">
        <v>20</v>
      </c>
      <c r="D51" s="147">
        <v>20</v>
      </c>
    </row>
    <row r="52" spans="1:4" ht="12.75">
      <c r="A52" s="3" t="s">
        <v>107</v>
      </c>
      <c r="B52" s="3">
        <v>15</v>
      </c>
      <c r="C52" s="141">
        <v>20</v>
      </c>
      <c r="D52" s="147">
        <v>20</v>
      </c>
    </row>
    <row r="53" spans="1:4" ht="12.75">
      <c r="A53" s="3" t="s">
        <v>108</v>
      </c>
      <c r="B53" s="3">
        <v>65</v>
      </c>
      <c r="C53" s="141">
        <v>60</v>
      </c>
      <c r="D53" s="147">
        <v>60</v>
      </c>
    </row>
    <row r="54" spans="1:4" ht="12.75">
      <c r="A54" s="3" t="s">
        <v>233</v>
      </c>
      <c r="B54" s="3">
        <v>40</v>
      </c>
      <c r="C54" s="141">
        <v>40</v>
      </c>
      <c r="D54" s="147">
        <v>150</v>
      </c>
    </row>
    <row r="55" spans="1:4" ht="12.75">
      <c r="A55" s="3" t="s">
        <v>109</v>
      </c>
      <c r="B55" s="3">
        <v>20</v>
      </c>
      <c r="C55" s="141">
        <v>30</v>
      </c>
      <c r="D55" s="147">
        <v>40</v>
      </c>
    </row>
    <row r="56" spans="1:4" ht="12.75">
      <c r="A56" s="3" t="s">
        <v>110</v>
      </c>
      <c r="B56" s="3">
        <v>60</v>
      </c>
      <c r="C56" s="141">
        <v>90</v>
      </c>
      <c r="D56" s="147">
        <v>90</v>
      </c>
    </row>
    <row r="57" spans="1:4" ht="12.75">
      <c r="A57" s="3" t="s">
        <v>111</v>
      </c>
      <c r="B57" s="3">
        <v>30</v>
      </c>
      <c r="C57" s="141">
        <v>40</v>
      </c>
      <c r="D57" s="147">
        <v>50</v>
      </c>
    </row>
    <row r="58" spans="1:4" ht="12.75">
      <c r="A58" s="3" t="s">
        <v>112</v>
      </c>
      <c r="B58" s="3">
        <v>40</v>
      </c>
      <c r="C58" s="141">
        <v>60</v>
      </c>
      <c r="D58" s="147">
        <v>60</v>
      </c>
    </row>
    <row r="59" spans="1:4" ht="12.75">
      <c r="A59" s="3" t="s">
        <v>113</v>
      </c>
      <c r="B59" s="3">
        <v>20</v>
      </c>
      <c r="C59" s="141">
        <v>50</v>
      </c>
      <c r="D59" s="147">
        <v>50</v>
      </c>
    </row>
    <row r="60" spans="1:4" ht="12.75">
      <c r="A60" s="3" t="s">
        <v>82</v>
      </c>
      <c r="B60" s="4">
        <v>1650</v>
      </c>
      <c r="C60" s="141">
        <f>SUM(C47:C59)</f>
        <v>2200</v>
      </c>
      <c r="D60" s="147">
        <f>SUM(D47:D59)</f>
        <v>2950</v>
      </c>
    </row>
    <row r="62" spans="1:4" ht="12.75">
      <c r="A62" s="1" t="s">
        <v>114</v>
      </c>
      <c r="B62" s="5">
        <v>2006</v>
      </c>
      <c r="C62" s="140">
        <v>2007</v>
      </c>
      <c r="D62" s="5">
        <v>2008</v>
      </c>
    </row>
    <row r="63" spans="1:4" ht="12.75">
      <c r="A63" s="3" t="s">
        <v>115</v>
      </c>
      <c r="B63" s="3">
        <v>130</v>
      </c>
      <c r="C63" s="141">
        <v>110</v>
      </c>
      <c r="D63" s="147">
        <v>90</v>
      </c>
    </row>
    <row r="64" spans="1:4" ht="12.75">
      <c r="A64" s="3" t="s">
        <v>116</v>
      </c>
      <c r="B64" s="3">
        <v>300</v>
      </c>
      <c r="C64" s="141">
        <v>180</v>
      </c>
      <c r="D64" s="147">
        <v>130</v>
      </c>
    </row>
    <row r="65" spans="1:4" ht="12.75">
      <c r="A65" s="3" t="s">
        <v>117</v>
      </c>
      <c r="B65" s="3">
        <v>400</v>
      </c>
      <c r="C65" s="141">
        <v>800</v>
      </c>
      <c r="D65" s="147">
        <v>700</v>
      </c>
    </row>
    <row r="66" spans="1:4" ht="12.75">
      <c r="A66" s="3" t="s">
        <v>192</v>
      </c>
      <c r="B66" s="3"/>
      <c r="C66" s="141">
        <v>70</v>
      </c>
      <c r="D66" s="147">
        <v>0</v>
      </c>
    </row>
    <row r="67" spans="1:4" ht="12.75">
      <c r="A67" s="3" t="s">
        <v>218</v>
      </c>
      <c r="B67" s="3">
        <v>40</v>
      </c>
      <c r="C67" s="141">
        <v>50</v>
      </c>
      <c r="D67" s="147">
        <v>800</v>
      </c>
    </row>
    <row r="68" spans="1:4" ht="12.75">
      <c r="A68" s="3" t="s">
        <v>119</v>
      </c>
      <c r="B68" s="3">
        <v>100</v>
      </c>
      <c r="C68" s="141">
        <v>120</v>
      </c>
      <c r="D68" s="147">
        <v>120</v>
      </c>
    </row>
    <row r="69" spans="1:4" ht="12.75">
      <c r="A69" s="3" t="s">
        <v>120</v>
      </c>
      <c r="B69" s="3">
        <v>20</v>
      </c>
      <c r="C69" s="141">
        <v>40</v>
      </c>
      <c r="D69" s="147">
        <v>60</v>
      </c>
    </row>
    <row r="70" spans="1:4" ht="12.75">
      <c r="A70" s="3" t="s">
        <v>82</v>
      </c>
      <c r="B70" s="3">
        <v>990</v>
      </c>
      <c r="C70" s="141">
        <f>SUM(C63:C69)</f>
        <v>1370</v>
      </c>
      <c r="D70" s="147">
        <f>SUM(D63:D69)</f>
        <v>1900</v>
      </c>
    </row>
    <row r="72" spans="1:4" ht="12.75">
      <c r="A72" s="1" t="s">
        <v>121</v>
      </c>
      <c r="B72" s="5">
        <v>2006</v>
      </c>
      <c r="C72" s="140">
        <v>2007</v>
      </c>
      <c r="D72" s="5">
        <v>2008</v>
      </c>
    </row>
    <row r="73" spans="1:4" ht="12.75">
      <c r="A73" s="3" t="s">
        <v>122</v>
      </c>
      <c r="B73" s="3">
        <v>500</v>
      </c>
      <c r="C73" s="141">
        <v>300</v>
      </c>
      <c r="D73" s="147">
        <v>500</v>
      </c>
    </row>
    <row r="74" spans="1:4" ht="12.75">
      <c r="A74" s="3" t="s">
        <v>123</v>
      </c>
      <c r="B74" s="3">
        <v>250</v>
      </c>
      <c r="C74" s="141">
        <v>250</v>
      </c>
      <c r="D74" s="147">
        <v>250</v>
      </c>
    </row>
    <row r="75" spans="1:4" ht="12.75">
      <c r="A75" s="3" t="s">
        <v>124</v>
      </c>
      <c r="B75" s="3">
        <v>600</v>
      </c>
      <c r="C75" s="141">
        <v>600</v>
      </c>
      <c r="D75" s="147">
        <v>650</v>
      </c>
    </row>
    <row r="76" spans="1:4" ht="12.75">
      <c r="A76" s="3" t="s">
        <v>125</v>
      </c>
      <c r="B76" s="3">
        <v>300</v>
      </c>
      <c r="C76" s="141">
        <v>500</v>
      </c>
      <c r="D76" s="147">
        <v>500</v>
      </c>
    </row>
    <row r="77" spans="1:4" ht="12.75">
      <c r="A77" s="3" t="s">
        <v>126</v>
      </c>
      <c r="B77" s="3">
        <v>200</v>
      </c>
      <c r="C77" s="141">
        <v>200</v>
      </c>
      <c r="D77" s="147">
        <v>200</v>
      </c>
    </row>
    <row r="78" spans="1:4" ht="12.75">
      <c r="A78" s="3" t="s">
        <v>127</v>
      </c>
      <c r="B78" s="3">
        <v>150</v>
      </c>
      <c r="C78" s="141">
        <v>150</v>
      </c>
      <c r="D78" s="147">
        <v>200</v>
      </c>
    </row>
    <row r="79" spans="1:4" ht="12.75">
      <c r="A79" s="3" t="s">
        <v>82</v>
      </c>
      <c r="B79" s="4">
        <v>2000</v>
      </c>
      <c r="C79" s="141">
        <v>2000</v>
      </c>
      <c r="D79" s="147">
        <f>SUM(D73:D78)</f>
        <v>2300</v>
      </c>
    </row>
    <row r="81" spans="1:4" ht="12.75">
      <c r="A81" s="1" t="s">
        <v>128</v>
      </c>
      <c r="B81" s="5">
        <v>2006</v>
      </c>
      <c r="C81" s="140">
        <v>2007</v>
      </c>
      <c r="D81" s="5">
        <v>2008</v>
      </c>
    </row>
    <row r="82" spans="1:4" ht="12.75">
      <c r="A82" s="3" t="s">
        <v>129</v>
      </c>
      <c r="B82" s="3">
        <v>100</v>
      </c>
      <c r="C82" s="141">
        <v>100</v>
      </c>
      <c r="D82" s="147">
        <v>80</v>
      </c>
    </row>
    <row r="83" spans="1:4" ht="12.75">
      <c r="A83" s="3" t="s">
        <v>130</v>
      </c>
      <c r="B83" s="3">
        <v>120</v>
      </c>
      <c r="C83" s="141">
        <v>150</v>
      </c>
      <c r="D83" s="147">
        <v>160</v>
      </c>
    </row>
    <row r="84" spans="1:4" ht="12.75">
      <c r="A84" s="3" t="s">
        <v>131</v>
      </c>
      <c r="B84" s="3">
        <v>140</v>
      </c>
      <c r="C84" s="141">
        <v>200</v>
      </c>
      <c r="D84" s="147">
        <v>160</v>
      </c>
    </row>
    <row r="85" spans="1:4" ht="12.75">
      <c r="A85" s="3" t="s">
        <v>132</v>
      </c>
      <c r="B85" s="3">
        <v>230</v>
      </c>
      <c r="C85" s="141">
        <v>450</v>
      </c>
      <c r="D85" s="147">
        <v>430</v>
      </c>
    </row>
    <row r="86" spans="1:4" ht="12.75">
      <c r="A86" s="3" t="s">
        <v>133</v>
      </c>
      <c r="B86" s="3">
        <v>30</v>
      </c>
      <c r="C86" s="141">
        <v>50</v>
      </c>
      <c r="D86" s="147">
        <v>100</v>
      </c>
    </row>
    <row r="87" spans="1:4" ht="12.75">
      <c r="A87" s="3" t="s">
        <v>134</v>
      </c>
      <c r="B87" s="3">
        <v>20</v>
      </c>
      <c r="C87" s="141">
        <v>80</v>
      </c>
      <c r="D87" s="147">
        <v>100</v>
      </c>
    </row>
    <row r="88" spans="1:4" ht="12.75">
      <c r="A88" s="3" t="s">
        <v>207</v>
      </c>
      <c r="B88" s="3"/>
      <c r="C88" s="141"/>
      <c r="D88" s="147">
        <v>20</v>
      </c>
    </row>
    <row r="89" spans="1:4" ht="12.75">
      <c r="A89" s="3" t="s">
        <v>208</v>
      </c>
      <c r="B89" s="3"/>
      <c r="C89" s="141"/>
      <c r="D89" s="147">
        <v>50</v>
      </c>
    </row>
    <row r="90" spans="1:4" ht="12.75">
      <c r="A90" s="3" t="s">
        <v>135</v>
      </c>
      <c r="B90" s="3">
        <v>350</v>
      </c>
      <c r="C90" s="141">
        <v>300</v>
      </c>
      <c r="D90" s="147">
        <v>500</v>
      </c>
    </row>
    <row r="91" spans="1:4" ht="12.75">
      <c r="A91" s="3" t="s">
        <v>82</v>
      </c>
      <c r="B91" s="3">
        <v>990</v>
      </c>
      <c r="C91" s="141">
        <f>SUM(C82:C90)</f>
        <v>1330</v>
      </c>
      <c r="D91" s="147">
        <f>SUM(D82:D90)</f>
        <v>1600</v>
      </c>
    </row>
    <row r="93" spans="1:4" ht="12.75">
      <c r="A93" s="1" t="s">
        <v>136</v>
      </c>
      <c r="B93" s="5">
        <v>2006</v>
      </c>
      <c r="C93" s="140">
        <v>2007</v>
      </c>
      <c r="D93" s="5">
        <v>2008</v>
      </c>
    </row>
    <row r="94" spans="1:4" ht="12.75">
      <c r="A94" s="3" t="s">
        <v>118</v>
      </c>
      <c r="B94" s="3">
        <v>10</v>
      </c>
      <c r="C94" s="141">
        <v>10</v>
      </c>
      <c r="D94" s="147">
        <v>10</v>
      </c>
    </row>
    <row r="95" spans="1:4" ht="12.75">
      <c r="A95" s="3" t="s">
        <v>137</v>
      </c>
      <c r="B95" s="3">
        <v>0</v>
      </c>
      <c r="C95" s="141">
        <v>100</v>
      </c>
      <c r="D95" s="147">
        <v>150</v>
      </c>
    </row>
    <row r="96" spans="1:4" ht="12.75">
      <c r="A96" s="3" t="s">
        <v>82</v>
      </c>
      <c r="B96" s="3">
        <v>10</v>
      </c>
      <c r="C96" s="141">
        <v>110</v>
      </c>
      <c r="D96" s="147">
        <v>160</v>
      </c>
    </row>
    <row r="98" spans="1:4" ht="12.75">
      <c r="A98" s="1" t="s">
        <v>138</v>
      </c>
      <c r="B98" s="5">
        <v>2006</v>
      </c>
      <c r="C98" s="140">
        <v>2007</v>
      </c>
      <c r="D98" s="5">
        <v>2008</v>
      </c>
    </row>
    <row r="99" spans="1:4" ht="12.75">
      <c r="A99" s="3" t="s">
        <v>139</v>
      </c>
      <c r="B99" s="3">
        <v>40</v>
      </c>
      <c r="C99" s="141">
        <v>50</v>
      </c>
      <c r="D99" s="147">
        <v>60</v>
      </c>
    </row>
    <row r="100" spans="1:4" ht="12.75">
      <c r="A100" s="3" t="s">
        <v>140</v>
      </c>
      <c r="B100" s="3">
        <v>80</v>
      </c>
      <c r="C100" s="141">
        <v>100</v>
      </c>
      <c r="D100" s="147">
        <v>105</v>
      </c>
    </row>
    <row r="101" spans="1:4" ht="12.75">
      <c r="A101" s="3" t="s">
        <v>141</v>
      </c>
      <c r="B101" s="3">
        <v>0</v>
      </c>
      <c r="C101" s="141">
        <v>0</v>
      </c>
      <c r="D101" s="147">
        <v>0</v>
      </c>
    </row>
    <row r="102" spans="1:4" ht="12.75">
      <c r="A102" s="3" t="s">
        <v>142</v>
      </c>
      <c r="B102" s="3">
        <v>270</v>
      </c>
      <c r="C102" s="141">
        <v>300</v>
      </c>
      <c r="D102" s="147">
        <v>300</v>
      </c>
    </row>
    <row r="103" spans="1:4" ht="12.75">
      <c r="A103" s="3" t="s">
        <v>143</v>
      </c>
      <c r="B103" s="3">
        <v>550</v>
      </c>
      <c r="C103" s="141">
        <v>550</v>
      </c>
      <c r="D103" s="147">
        <v>700</v>
      </c>
    </row>
    <row r="104" spans="1:4" ht="12.75">
      <c r="A104" s="3" t="s">
        <v>110</v>
      </c>
      <c r="B104" s="3">
        <v>30</v>
      </c>
      <c r="C104" s="141">
        <v>60</v>
      </c>
      <c r="D104" s="147">
        <v>100</v>
      </c>
    </row>
    <row r="105" spans="1:4" ht="12.75">
      <c r="A105" s="3" t="s">
        <v>144</v>
      </c>
      <c r="B105" s="3">
        <v>750</v>
      </c>
      <c r="C105" s="141">
        <v>850</v>
      </c>
      <c r="D105" s="147">
        <v>950</v>
      </c>
    </row>
    <row r="106" spans="1:4" ht="12.75">
      <c r="A106" s="3" t="s">
        <v>145</v>
      </c>
      <c r="B106" s="3">
        <v>990</v>
      </c>
      <c r="C106" s="141">
        <v>950</v>
      </c>
      <c r="D106" s="147">
        <v>980</v>
      </c>
    </row>
    <row r="107" spans="1:4" ht="12.75">
      <c r="A107" s="3" t="s">
        <v>146</v>
      </c>
      <c r="B107" s="3">
        <v>40</v>
      </c>
      <c r="C107" s="141">
        <v>40</v>
      </c>
      <c r="D107" s="147">
        <v>50</v>
      </c>
    </row>
    <row r="108" spans="1:4" ht="12.75">
      <c r="A108" s="3" t="s">
        <v>147</v>
      </c>
      <c r="B108" s="3">
        <v>40</v>
      </c>
      <c r="C108" s="141">
        <v>60</v>
      </c>
      <c r="D108" s="147">
        <v>60</v>
      </c>
    </row>
    <row r="109" spans="1:4" ht="12.75">
      <c r="A109" s="3" t="s">
        <v>148</v>
      </c>
      <c r="B109" s="3">
        <v>0</v>
      </c>
      <c r="C109" s="141">
        <v>0</v>
      </c>
      <c r="D109" s="147">
        <v>0</v>
      </c>
    </row>
    <row r="110" spans="1:4" ht="12.75">
      <c r="A110" s="3" t="s">
        <v>149</v>
      </c>
      <c r="B110" s="3">
        <v>5</v>
      </c>
      <c r="C110" s="141">
        <v>10</v>
      </c>
      <c r="D110" s="147">
        <v>5</v>
      </c>
    </row>
    <row r="111" spans="1:4" ht="12.75">
      <c r="A111" s="3" t="s">
        <v>150</v>
      </c>
      <c r="B111" s="3">
        <v>15</v>
      </c>
      <c r="C111" s="141">
        <v>30</v>
      </c>
      <c r="D111" s="147">
        <v>30</v>
      </c>
    </row>
    <row r="112" spans="1:4" ht="12.75">
      <c r="A112" s="3" t="s">
        <v>82</v>
      </c>
      <c r="B112" s="4">
        <v>2810</v>
      </c>
      <c r="C112" s="141">
        <f>SUM(C99:C111)</f>
        <v>3000</v>
      </c>
      <c r="D112" s="147">
        <f>SUM(D99:D111)</f>
        <v>3340</v>
      </c>
    </row>
    <row r="114" spans="1:4" ht="12.75">
      <c r="A114" s="1" t="s">
        <v>151</v>
      </c>
      <c r="B114" s="5">
        <v>2006</v>
      </c>
      <c r="C114" s="140">
        <v>2007</v>
      </c>
      <c r="D114" s="5">
        <v>2008</v>
      </c>
    </row>
    <row r="115" spans="1:4" ht="12.75">
      <c r="A115" s="3"/>
      <c r="B115" s="3"/>
      <c r="C115" s="141"/>
      <c r="D115" s="5"/>
    </row>
    <row r="116" spans="1:4" ht="12.75">
      <c r="A116" s="3" t="s">
        <v>152</v>
      </c>
      <c r="B116" s="3">
        <v>75</v>
      </c>
      <c r="C116" s="141">
        <v>75</v>
      </c>
      <c r="D116" s="147">
        <v>75</v>
      </c>
    </row>
    <row r="117" spans="1:4" ht="12.75">
      <c r="A117" s="3" t="s">
        <v>153</v>
      </c>
      <c r="B117" s="3">
        <v>90</v>
      </c>
      <c r="C117" s="141">
        <v>130</v>
      </c>
      <c r="D117" s="147">
        <v>200</v>
      </c>
    </row>
    <row r="118" spans="1:4" ht="12.75">
      <c r="A118" s="3" t="s">
        <v>154</v>
      </c>
      <c r="B118" s="3">
        <v>10</v>
      </c>
      <c r="C118" s="141">
        <v>0</v>
      </c>
      <c r="D118" s="147">
        <v>15</v>
      </c>
    </row>
    <row r="119" spans="1:4" ht="12.75">
      <c r="A119" s="3" t="s">
        <v>155</v>
      </c>
      <c r="B119" s="3">
        <v>10</v>
      </c>
      <c r="C119" s="141">
        <v>10</v>
      </c>
      <c r="D119" s="147">
        <v>0</v>
      </c>
    </row>
    <row r="120" spans="1:4" ht="12.75">
      <c r="A120" s="3" t="s">
        <v>156</v>
      </c>
      <c r="B120" s="3">
        <v>15</v>
      </c>
      <c r="C120" s="141">
        <v>10</v>
      </c>
      <c r="D120" s="147">
        <v>0</v>
      </c>
    </row>
    <row r="121" spans="1:4" ht="12.75">
      <c r="A121" s="3" t="s">
        <v>157</v>
      </c>
      <c r="B121" s="3">
        <v>20</v>
      </c>
      <c r="C121" s="141">
        <v>0</v>
      </c>
      <c r="D121" s="147">
        <v>0</v>
      </c>
    </row>
    <row r="122" spans="1:4" ht="12.75">
      <c r="A122" s="3" t="s">
        <v>158</v>
      </c>
      <c r="B122" s="3">
        <v>30</v>
      </c>
      <c r="C122" s="141">
        <v>40</v>
      </c>
      <c r="D122" s="147">
        <v>30</v>
      </c>
    </row>
    <row r="123" spans="1:4" ht="12.75">
      <c r="A123" s="3" t="s">
        <v>159</v>
      </c>
      <c r="B123" s="3">
        <v>5</v>
      </c>
      <c r="C123" s="141">
        <v>10</v>
      </c>
      <c r="D123" s="147">
        <v>20</v>
      </c>
    </row>
    <row r="124" spans="1:4" ht="12.75">
      <c r="A124" s="3" t="s">
        <v>160</v>
      </c>
      <c r="B124" s="3">
        <v>30</v>
      </c>
      <c r="C124" s="141">
        <v>0</v>
      </c>
      <c r="D124" s="147">
        <v>0</v>
      </c>
    </row>
    <row r="125" spans="1:4" ht="12.75">
      <c r="A125" s="3" t="s">
        <v>161</v>
      </c>
      <c r="B125" s="3">
        <v>0</v>
      </c>
      <c r="C125" s="143">
        <v>80</v>
      </c>
      <c r="D125" s="147">
        <v>0</v>
      </c>
    </row>
    <row r="126" spans="1:4" ht="12.75">
      <c r="A126" s="3" t="s">
        <v>162</v>
      </c>
      <c r="B126" s="3">
        <v>2</v>
      </c>
      <c r="C126" s="144">
        <v>2</v>
      </c>
      <c r="D126" s="147">
        <v>5</v>
      </c>
    </row>
    <row r="127" spans="1:4" ht="12.75">
      <c r="A127" s="3" t="s">
        <v>163</v>
      </c>
      <c r="B127" s="3">
        <v>3</v>
      </c>
      <c r="C127" s="144">
        <v>3</v>
      </c>
      <c r="D127" s="147">
        <v>5</v>
      </c>
    </row>
    <row r="128" spans="1:4" ht="12.75">
      <c r="A128" s="3" t="s">
        <v>82</v>
      </c>
      <c r="B128" s="3">
        <v>290</v>
      </c>
      <c r="C128" s="144">
        <v>360</v>
      </c>
      <c r="D128" s="147">
        <f>SUM(D115:D127)</f>
        <v>350</v>
      </c>
    </row>
    <row r="130" spans="1:4" ht="12.75">
      <c r="A130" s="1" t="s">
        <v>164</v>
      </c>
      <c r="B130" s="5">
        <v>2006</v>
      </c>
      <c r="C130" s="145">
        <v>2007</v>
      </c>
      <c r="D130" s="5">
        <v>2008</v>
      </c>
    </row>
    <row r="131" spans="1:4" ht="12.75">
      <c r="A131" s="3" t="s">
        <v>165</v>
      </c>
      <c r="B131" s="3">
        <v>10</v>
      </c>
      <c r="C131" s="144">
        <v>20</v>
      </c>
      <c r="D131" s="150">
        <v>10</v>
      </c>
    </row>
    <row r="132" spans="1:4" ht="12.75">
      <c r="A132" s="3" t="s">
        <v>166</v>
      </c>
      <c r="B132" s="3">
        <v>100</v>
      </c>
      <c r="C132" s="144">
        <v>100</v>
      </c>
      <c r="D132" s="150">
        <v>60</v>
      </c>
    </row>
    <row r="133" spans="1:4" ht="12.75">
      <c r="A133" s="3" t="s">
        <v>167</v>
      </c>
      <c r="B133" s="3">
        <v>390</v>
      </c>
      <c r="C133" s="144">
        <v>400</v>
      </c>
      <c r="D133" s="150">
        <v>350</v>
      </c>
    </row>
    <row r="134" spans="1:4" ht="12.75">
      <c r="A134" s="3" t="s">
        <v>82</v>
      </c>
      <c r="B134" s="3">
        <v>500</v>
      </c>
      <c r="C134" s="144">
        <f>SUM(C131:C133)</f>
        <v>520</v>
      </c>
      <c r="D134" s="147">
        <f>SUM(D131:D133)</f>
        <v>420</v>
      </c>
    </row>
    <row r="136" spans="1:4" ht="12.75">
      <c r="A136" s="1" t="s">
        <v>168</v>
      </c>
      <c r="B136" s="5">
        <v>2006</v>
      </c>
      <c r="C136" s="145">
        <v>2007</v>
      </c>
      <c r="D136" s="5">
        <v>2008</v>
      </c>
    </row>
    <row r="137" spans="1:4" ht="12.75">
      <c r="A137" s="3" t="s">
        <v>169</v>
      </c>
      <c r="B137" s="3">
        <v>45</v>
      </c>
      <c r="C137" s="144">
        <v>45</v>
      </c>
      <c r="D137" s="147">
        <v>90</v>
      </c>
    </row>
    <row r="138" spans="1:4" ht="12.75">
      <c r="A138" s="3" t="s">
        <v>170</v>
      </c>
      <c r="B138" s="3">
        <v>25</v>
      </c>
      <c r="C138" s="144">
        <v>35</v>
      </c>
      <c r="D138" s="147">
        <v>50</v>
      </c>
    </row>
    <row r="139" spans="1:4" ht="12.75">
      <c r="A139" s="3" t="s">
        <v>171</v>
      </c>
      <c r="B139" s="3">
        <v>10</v>
      </c>
      <c r="C139" s="144">
        <v>10</v>
      </c>
      <c r="D139" s="147">
        <v>50</v>
      </c>
    </row>
    <row r="140" spans="1:4" ht="12.75">
      <c r="A140" s="3" t="s">
        <v>172</v>
      </c>
      <c r="B140" s="3">
        <v>10</v>
      </c>
      <c r="C140" s="144">
        <v>50</v>
      </c>
      <c r="D140" s="147">
        <v>50</v>
      </c>
    </row>
    <row r="141" spans="1:4" ht="12.75">
      <c r="A141" s="3" t="s">
        <v>173</v>
      </c>
      <c r="B141" s="3">
        <v>10</v>
      </c>
      <c r="C141" s="144">
        <v>10</v>
      </c>
      <c r="D141" s="147">
        <v>10</v>
      </c>
    </row>
    <row r="142" spans="1:4" ht="12.75">
      <c r="A142" s="3" t="s">
        <v>174</v>
      </c>
      <c r="B142" s="3">
        <v>0</v>
      </c>
      <c r="C142" s="144">
        <v>0</v>
      </c>
      <c r="D142" s="147">
        <v>0</v>
      </c>
    </row>
    <row r="143" spans="1:4" ht="12.75">
      <c r="A143" s="3" t="s">
        <v>175</v>
      </c>
      <c r="B143" s="3">
        <v>200</v>
      </c>
      <c r="C143" s="144">
        <v>200</v>
      </c>
      <c r="D143" s="147">
        <v>200</v>
      </c>
    </row>
    <row r="144" spans="1:4" ht="12.75">
      <c r="A144" s="3" t="s">
        <v>176</v>
      </c>
      <c r="B144" s="3">
        <v>240</v>
      </c>
      <c r="C144" s="144">
        <v>200</v>
      </c>
      <c r="D144" s="147">
        <v>320</v>
      </c>
    </row>
    <row r="145" spans="1:4" ht="12.75">
      <c r="A145" s="3" t="s">
        <v>82</v>
      </c>
      <c r="B145" s="3">
        <v>540</v>
      </c>
      <c r="C145" s="144">
        <f>SUM(C137:C144)</f>
        <v>550</v>
      </c>
      <c r="D145" s="147">
        <f>SUM(D137:D144)</f>
        <v>770</v>
      </c>
    </row>
    <row r="147" spans="1:4" ht="12.75">
      <c r="A147" s="1" t="s">
        <v>177</v>
      </c>
      <c r="B147" s="5">
        <v>2006</v>
      </c>
      <c r="C147" s="145">
        <v>2007</v>
      </c>
      <c r="D147" s="5">
        <v>2008</v>
      </c>
    </row>
    <row r="148" spans="1:4" ht="12.75">
      <c r="A148" s="3" t="s">
        <v>178</v>
      </c>
      <c r="B148" s="3">
        <v>20</v>
      </c>
      <c r="C148" s="144">
        <v>20</v>
      </c>
      <c r="D148" s="147">
        <v>20</v>
      </c>
    </row>
    <row r="149" spans="1:4" ht="12.75">
      <c r="A149" s="3" t="s">
        <v>179</v>
      </c>
      <c r="B149" s="3">
        <v>210</v>
      </c>
      <c r="C149" s="144">
        <v>0</v>
      </c>
      <c r="D149" s="147">
        <v>0</v>
      </c>
    </row>
    <row r="150" spans="1:4" ht="12.75">
      <c r="A150" s="3" t="s">
        <v>180</v>
      </c>
      <c r="B150" s="3">
        <v>20</v>
      </c>
      <c r="C150" s="144">
        <v>20</v>
      </c>
      <c r="D150" s="147">
        <v>20</v>
      </c>
    </row>
    <row r="151" spans="1:4" ht="12.75">
      <c r="A151" s="3" t="s">
        <v>82</v>
      </c>
      <c r="B151" s="3">
        <v>250</v>
      </c>
      <c r="C151" s="144">
        <v>40</v>
      </c>
      <c r="D151" s="147">
        <f>SUM(D148:D150)</f>
        <v>40</v>
      </c>
    </row>
  </sheetData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  <headerFooter alignWithMargins="0">
    <oddHeader>&amp;LPřílohy k návrhu rozpočtu&amp;C2008</oddHeader>
    <oddFooter>&amp;L&amp;D&amp;R&amp;F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72"/>
  <sheetViews>
    <sheetView zoomScale="125" zoomScaleNormal="125" workbookViewId="0" topLeftCell="A1">
      <selection activeCell="D105" sqref="D105"/>
    </sheetView>
  </sheetViews>
  <sheetFormatPr defaultColWidth="9.00390625" defaultRowHeight="12.75"/>
  <cols>
    <col min="1" max="1" width="5.875" style="8" customWidth="1"/>
    <col min="2" max="2" width="51.75390625" style="9" customWidth="1"/>
    <col min="3" max="3" width="15.625" style="76" customWidth="1"/>
    <col min="4" max="4" width="17.875" style="120" customWidth="1"/>
    <col min="5" max="5" width="9.25390625" style="10" customWidth="1"/>
    <col min="6" max="6" width="10.875" style="10" customWidth="1"/>
    <col min="7" max="7" width="6.125" style="11" customWidth="1"/>
    <col min="8" max="8" width="4.875" style="12" customWidth="1"/>
    <col min="9" max="16384" width="9.125" style="13" customWidth="1"/>
  </cols>
  <sheetData>
    <row r="1" ht="15">
      <c r="D1" s="109"/>
    </row>
    <row r="2" spans="2:6" ht="15.75" customHeight="1">
      <c r="B2" s="14" t="s">
        <v>0</v>
      </c>
      <c r="D2" s="110"/>
      <c r="E2" s="15"/>
      <c r="F2" s="15"/>
    </row>
    <row r="3" spans="1:6" ht="15.75" customHeight="1" thickBot="1">
      <c r="A3" s="16"/>
      <c r="B3" s="17" t="s">
        <v>1</v>
      </c>
      <c r="C3" s="77" t="s">
        <v>198</v>
      </c>
      <c r="D3" s="159" t="s">
        <v>199</v>
      </c>
      <c r="E3" s="18"/>
      <c r="F3" s="18"/>
    </row>
    <row r="4" spans="1:8" s="25" customFormat="1" ht="15.75" customHeight="1">
      <c r="A4" s="19">
        <v>1</v>
      </c>
      <c r="B4" s="20" t="s">
        <v>2</v>
      </c>
      <c r="C4" s="78">
        <v>18200</v>
      </c>
      <c r="D4" s="152">
        <v>24000</v>
      </c>
      <c r="E4" s="21"/>
      <c r="F4" s="22"/>
      <c r="G4" s="23"/>
      <c r="H4" s="24"/>
    </row>
    <row r="5" spans="1:8" s="25" customFormat="1" ht="15.75" customHeight="1">
      <c r="A5" s="19">
        <v>2</v>
      </c>
      <c r="B5" s="26" t="s">
        <v>3</v>
      </c>
      <c r="C5" s="79">
        <v>10300</v>
      </c>
      <c r="D5" s="111">
        <v>10900</v>
      </c>
      <c r="E5" s="21"/>
      <c r="F5" s="21"/>
      <c r="G5" s="23"/>
      <c r="H5" s="24"/>
    </row>
    <row r="6" spans="1:8" s="25" customFormat="1" ht="15.75" customHeight="1">
      <c r="A6" s="19">
        <v>3</v>
      </c>
      <c r="B6" s="26" t="s">
        <v>4</v>
      </c>
      <c r="C6" s="79">
        <v>3400</v>
      </c>
      <c r="D6" s="111">
        <v>3500</v>
      </c>
      <c r="E6" s="21"/>
      <c r="F6" s="21"/>
      <c r="G6" s="23"/>
      <c r="H6" s="24"/>
    </row>
    <row r="7" spans="1:8" s="25" customFormat="1" ht="15.75" customHeight="1">
      <c r="A7" s="19">
        <v>4</v>
      </c>
      <c r="B7" s="26" t="s">
        <v>5</v>
      </c>
      <c r="C7" s="79">
        <v>600</v>
      </c>
      <c r="D7" s="111">
        <v>600</v>
      </c>
      <c r="E7" s="21"/>
      <c r="F7" s="21"/>
      <c r="G7" s="23"/>
      <c r="H7" s="24"/>
    </row>
    <row r="8" spans="1:8" s="25" customFormat="1" ht="15.75" customHeight="1">
      <c r="A8" s="19">
        <v>5</v>
      </c>
      <c r="B8" s="26" t="s">
        <v>6</v>
      </c>
      <c r="C8" s="79">
        <v>11200</v>
      </c>
      <c r="D8" s="111">
        <v>14700</v>
      </c>
      <c r="E8" s="21"/>
      <c r="F8" s="22"/>
      <c r="G8" s="23"/>
      <c r="H8" s="24"/>
    </row>
    <row r="9" spans="1:8" s="25" customFormat="1" ht="15.75" customHeight="1">
      <c r="A9" s="19">
        <v>6</v>
      </c>
      <c r="B9" s="26" t="s">
        <v>7</v>
      </c>
      <c r="C9" s="80">
        <v>3000</v>
      </c>
      <c r="D9" s="111">
        <v>2500</v>
      </c>
      <c r="E9" s="21"/>
      <c r="F9" s="21"/>
      <c r="G9" s="23"/>
      <c r="H9" s="24"/>
    </row>
    <row r="10" spans="1:6" ht="15.75" customHeight="1">
      <c r="A10" s="19">
        <v>7</v>
      </c>
      <c r="B10" s="26" t="s">
        <v>8</v>
      </c>
      <c r="C10" s="81">
        <v>3400</v>
      </c>
      <c r="D10" s="111">
        <v>3700</v>
      </c>
      <c r="E10" s="21"/>
      <c r="F10" s="21"/>
    </row>
    <row r="11" spans="1:6" ht="15.75" customHeight="1">
      <c r="A11" s="19">
        <v>8</v>
      </c>
      <c r="B11" s="26" t="s">
        <v>9</v>
      </c>
      <c r="C11" s="81">
        <v>6000</v>
      </c>
      <c r="D11" s="111">
        <v>6200</v>
      </c>
      <c r="E11" s="21"/>
      <c r="F11" s="22"/>
    </row>
    <row r="12" spans="1:6" ht="15.75" customHeight="1">
      <c r="A12" s="19">
        <v>9</v>
      </c>
      <c r="B12" s="26" t="s">
        <v>10</v>
      </c>
      <c r="C12" s="81">
        <v>3300</v>
      </c>
      <c r="D12" s="111">
        <v>3300</v>
      </c>
      <c r="E12" s="21"/>
      <c r="F12" s="21"/>
    </row>
    <row r="13" spans="1:6" ht="15.75" customHeight="1">
      <c r="A13" s="19">
        <v>10</v>
      </c>
      <c r="B13" s="26" t="s">
        <v>11</v>
      </c>
      <c r="C13" s="81">
        <v>450</v>
      </c>
      <c r="D13" s="111">
        <v>450</v>
      </c>
      <c r="E13" s="21"/>
      <c r="F13" s="22"/>
    </row>
    <row r="14" spans="1:6" ht="15.75" customHeight="1">
      <c r="A14" s="19">
        <v>11</v>
      </c>
      <c r="B14" s="27" t="s">
        <v>183</v>
      </c>
      <c r="C14" s="82">
        <v>180</v>
      </c>
      <c r="D14" s="111">
        <v>150</v>
      </c>
      <c r="E14" s="21"/>
      <c r="F14" s="22"/>
    </row>
    <row r="15" spans="1:6" ht="15.75" customHeight="1">
      <c r="A15" s="19">
        <v>12</v>
      </c>
      <c r="B15" s="27" t="s">
        <v>184</v>
      </c>
      <c r="C15" s="82">
        <v>750</v>
      </c>
      <c r="D15" s="111">
        <v>1000</v>
      </c>
      <c r="E15" s="21"/>
      <c r="F15" s="22"/>
    </row>
    <row r="16" spans="1:6" ht="15.75" customHeight="1">
      <c r="A16" s="19">
        <v>13</v>
      </c>
      <c r="B16" s="27" t="s">
        <v>185</v>
      </c>
      <c r="C16" s="82">
        <v>130</v>
      </c>
      <c r="D16" s="111">
        <v>130</v>
      </c>
      <c r="E16" s="21"/>
      <c r="F16" s="22"/>
    </row>
    <row r="17" spans="1:6" ht="15.75" customHeight="1">
      <c r="A17" s="19">
        <v>14</v>
      </c>
      <c r="B17" s="27" t="s">
        <v>186</v>
      </c>
      <c r="C17" s="82">
        <v>250</v>
      </c>
      <c r="D17" s="111">
        <v>250</v>
      </c>
      <c r="E17" s="21"/>
      <c r="F17" s="22"/>
    </row>
    <row r="18" spans="1:6" ht="15.75" customHeight="1" thickBot="1">
      <c r="A18" s="19">
        <v>15</v>
      </c>
      <c r="B18" s="28" t="s">
        <v>187</v>
      </c>
      <c r="C18" s="83">
        <v>90</v>
      </c>
      <c r="D18" s="111">
        <v>100</v>
      </c>
      <c r="E18" s="21"/>
      <c r="F18" s="21"/>
    </row>
    <row r="19" spans="2:8" ht="15.75" customHeight="1" thickBot="1" thickTop="1">
      <c r="B19" s="29" t="s">
        <v>12</v>
      </c>
      <c r="C19" s="84">
        <f>SUM(C4:C18)</f>
        <v>61250</v>
      </c>
      <c r="D19" s="161">
        <f>SUM(D4:D18)</f>
        <v>71480</v>
      </c>
      <c r="E19" s="30"/>
      <c r="F19" s="30"/>
      <c r="H19" s="31"/>
    </row>
    <row r="20" spans="1:6" ht="15.75" customHeight="1">
      <c r="A20" s="32">
        <v>16</v>
      </c>
      <c r="B20" s="33" t="s">
        <v>72</v>
      </c>
      <c r="C20" s="85">
        <v>10000</v>
      </c>
      <c r="D20" s="112">
        <v>12000</v>
      </c>
      <c r="E20" s="21"/>
      <c r="F20" s="22"/>
    </row>
    <row r="21" spans="1:6" ht="15.75" customHeight="1">
      <c r="A21" s="32">
        <v>17</v>
      </c>
      <c r="B21" s="33" t="s">
        <v>244</v>
      </c>
      <c r="C21" s="85">
        <v>0</v>
      </c>
      <c r="D21" s="112">
        <v>14355</v>
      </c>
      <c r="E21" s="21"/>
      <c r="F21" s="22"/>
    </row>
    <row r="22" spans="1:6" ht="15.75" customHeight="1">
      <c r="A22" s="32">
        <v>18</v>
      </c>
      <c r="B22" s="26" t="s">
        <v>13</v>
      </c>
      <c r="C22" s="81">
        <v>100</v>
      </c>
      <c r="D22" s="113">
        <v>100</v>
      </c>
      <c r="E22" s="21"/>
      <c r="F22" s="21"/>
    </row>
    <row r="23" spans="1:6" ht="15.75" customHeight="1">
      <c r="A23" s="32">
        <v>19</v>
      </c>
      <c r="B23" s="26" t="s">
        <v>14</v>
      </c>
      <c r="C23" s="81">
        <v>1500</v>
      </c>
      <c r="D23" s="113">
        <v>1700</v>
      </c>
      <c r="E23" s="21"/>
      <c r="F23" s="22"/>
    </row>
    <row r="24" spans="1:6" ht="15.75" customHeight="1">
      <c r="A24" s="32">
        <v>20</v>
      </c>
      <c r="B24" s="26" t="s">
        <v>79</v>
      </c>
      <c r="C24" s="81">
        <v>75</v>
      </c>
      <c r="D24" s="113">
        <v>75</v>
      </c>
      <c r="E24" s="21"/>
      <c r="F24" s="21"/>
    </row>
    <row r="25" spans="1:6" ht="15.75" customHeight="1">
      <c r="A25" s="32">
        <v>21</v>
      </c>
      <c r="B25" s="26" t="s">
        <v>200</v>
      </c>
      <c r="C25" s="81">
        <v>0</v>
      </c>
      <c r="D25" s="113">
        <v>50</v>
      </c>
      <c r="E25" s="21"/>
      <c r="F25" s="21"/>
    </row>
    <row r="26" spans="1:6" ht="15.75" customHeight="1">
      <c r="A26" s="32">
        <v>22</v>
      </c>
      <c r="B26" s="26" t="s">
        <v>15</v>
      </c>
      <c r="C26" s="81">
        <v>0</v>
      </c>
      <c r="D26" s="113">
        <v>0</v>
      </c>
      <c r="E26" s="21"/>
      <c r="F26" s="21"/>
    </row>
    <row r="27" spans="1:6" ht="15.75" customHeight="1">
      <c r="A27" s="32">
        <v>23</v>
      </c>
      <c r="B27" s="26" t="s">
        <v>16</v>
      </c>
      <c r="C27" s="81">
        <v>0</v>
      </c>
      <c r="D27" s="113">
        <v>0</v>
      </c>
      <c r="E27" s="21"/>
      <c r="F27" s="21"/>
    </row>
    <row r="28" spans="1:6" ht="15.75" customHeight="1">
      <c r="A28" s="32">
        <v>24</v>
      </c>
      <c r="B28" s="26" t="s">
        <v>17</v>
      </c>
      <c r="C28" s="81">
        <v>50</v>
      </c>
      <c r="D28" s="113">
        <v>50</v>
      </c>
      <c r="E28" s="21"/>
      <c r="F28" s="21"/>
    </row>
    <row r="29" spans="1:6" ht="15.75" customHeight="1" thickBot="1">
      <c r="A29" s="32">
        <v>25</v>
      </c>
      <c r="B29" s="26" t="s">
        <v>18</v>
      </c>
      <c r="C29" s="81">
        <v>10</v>
      </c>
      <c r="D29" s="114">
        <v>10</v>
      </c>
      <c r="E29" s="21"/>
      <c r="F29" s="21"/>
    </row>
    <row r="30" spans="2:6" ht="15.75" customHeight="1" thickBot="1" thickTop="1">
      <c r="B30" s="34" t="s">
        <v>19</v>
      </c>
      <c r="C30" s="84">
        <f>SUM(C20:C29)</f>
        <v>11735</v>
      </c>
      <c r="D30" s="166">
        <f>SUM(D20:D29)</f>
        <v>28340</v>
      </c>
      <c r="E30" s="21"/>
      <c r="F30" s="21"/>
    </row>
    <row r="31" spans="2:6" ht="15.75" customHeight="1" thickTop="1">
      <c r="B31" s="35"/>
      <c r="C31" s="86"/>
      <c r="D31" s="115"/>
      <c r="E31" s="30"/>
      <c r="F31" s="30"/>
    </row>
    <row r="32" spans="1:6" ht="15.75" customHeight="1">
      <c r="A32" s="32">
        <v>26</v>
      </c>
      <c r="B32" s="26" t="s">
        <v>20</v>
      </c>
      <c r="C32" s="129">
        <v>15970.89</v>
      </c>
      <c r="D32" s="113">
        <v>16648.9</v>
      </c>
      <c r="E32" s="36"/>
      <c r="F32" s="36"/>
    </row>
    <row r="33" spans="1:6" ht="15.75" customHeight="1">
      <c r="A33" s="32">
        <v>27</v>
      </c>
      <c r="B33" s="26" t="s">
        <v>181</v>
      </c>
      <c r="C33" s="81">
        <v>17786.94</v>
      </c>
      <c r="D33" s="113">
        <v>27035</v>
      </c>
      <c r="E33" s="36"/>
      <c r="F33" s="36"/>
    </row>
    <row r="34" spans="1:6" ht="15.75" customHeight="1">
      <c r="A34" s="32">
        <v>28</v>
      </c>
      <c r="B34" s="26" t="s">
        <v>21</v>
      </c>
      <c r="C34" s="81">
        <v>1511.03</v>
      </c>
      <c r="D34" s="113">
        <v>1509.1</v>
      </c>
      <c r="E34" s="36"/>
      <c r="F34" s="36"/>
    </row>
    <row r="35" spans="1:6" ht="15.75" customHeight="1">
      <c r="A35" s="32">
        <v>29</v>
      </c>
      <c r="B35" s="26" t="s">
        <v>247</v>
      </c>
      <c r="C35" s="81">
        <v>0</v>
      </c>
      <c r="D35" s="113">
        <v>0</v>
      </c>
      <c r="E35" s="36"/>
      <c r="F35" s="36"/>
    </row>
    <row r="36" spans="1:6" ht="15.75" customHeight="1">
      <c r="A36" s="32">
        <v>30</v>
      </c>
      <c r="B36" s="26" t="s">
        <v>22</v>
      </c>
      <c r="C36" s="81">
        <v>1600</v>
      </c>
      <c r="D36" s="113">
        <v>2000</v>
      </c>
      <c r="E36" s="36"/>
      <c r="F36" s="36"/>
    </row>
    <row r="37" spans="1:6" ht="15.75" customHeight="1">
      <c r="A37" s="32">
        <v>31</v>
      </c>
      <c r="B37" s="26" t="s">
        <v>229</v>
      </c>
      <c r="C37" s="81">
        <v>0</v>
      </c>
      <c r="D37" s="113">
        <v>90</v>
      </c>
      <c r="E37" s="36"/>
      <c r="F37" s="37"/>
    </row>
    <row r="38" spans="1:8" ht="15.75" customHeight="1">
      <c r="A38" s="32">
        <v>32</v>
      </c>
      <c r="B38" s="26" t="s">
        <v>224</v>
      </c>
      <c r="C38" s="79">
        <v>4500</v>
      </c>
      <c r="D38" s="113">
        <v>3500</v>
      </c>
      <c r="E38" s="36"/>
      <c r="F38" s="37"/>
      <c r="H38" s="38"/>
    </row>
    <row r="39" spans="1:8" ht="15.75" customHeight="1">
      <c r="A39" s="32">
        <v>33</v>
      </c>
      <c r="B39" s="26" t="s">
        <v>225</v>
      </c>
      <c r="C39" s="79">
        <v>1000</v>
      </c>
      <c r="D39" s="113">
        <v>3000</v>
      </c>
      <c r="E39" s="36"/>
      <c r="F39" s="37"/>
      <c r="H39" s="38"/>
    </row>
    <row r="40" spans="1:8" ht="15.75" customHeight="1">
      <c r="A40" s="32">
        <v>34</v>
      </c>
      <c r="B40" s="26" t="s">
        <v>245</v>
      </c>
      <c r="C40" s="79">
        <v>0</v>
      </c>
      <c r="D40" s="113">
        <v>3500</v>
      </c>
      <c r="E40" s="36"/>
      <c r="F40" s="37"/>
      <c r="H40" s="38"/>
    </row>
    <row r="41" spans="1:8" ht="15.75" customHeight="1">
      <c r="A41" s="32">
        <v>35</v>
      </c>
      <c r="B41" s="26" t="s">
        <v>226</v>
      </c>
      <c r="C41" s="79">
        <v>3500</v>
      </c>
      <c r="D41" s="113">
        <v>3000</v>
      </c>
      <c r="E41" s="36"/>
      <c r="F41" s="37"/>
      <c r="H41" s="38"/>
    </row>
    <row r="42" spans="1:8" ht="15.75" customHeight="1">
      <c r="A42" s="32">
        <v>36</v>
      </c>
      <c r="B42" s="26" t="s">
        <v>227</v>
      </c>
      <c r="C42" s="79">
        <v>3000</v>
      </c>
      <c r="D42" s="113">
        <v>3000</v>
      </c>
      <c r="E42" s="36"/>
      <c r="F42" s="37"/>
      <c r="H42" s="38"/>
    </row>
    <row r="43" spans="1:6" ht="15.75" customHeight="1">
      <c r="A43" s="32">
        <v>37</v>
      </c>
      <c r="B43" s="26" t="s">
        <v>68</v>
      </c>
      <c r="C43" s="79">
        <v>3000</v>
      </c>
      <c r="D43" s="113">
        <v>2500</v>
      </c>
      <c r="E43" s="36"/>
      <c r="F43" s="37"/>
    </row>
    <row r="44" spans="1:6" ht="15.75" customHeight="1">
      <c r="A44" s="32">
        <v>38</v>
      </c>
      <c r="B44" s="26" t="s">
        <v>23</v>
      </c>
      <c r="C44" s="139">
        <v>0</v>
      </c>
      <c r="D44" s="113">
        <v>0</v>
      </c>
      <c r="E44" s="36"/>
      <c r="F44" s="36"/>
    </row>
    <row r="45" spans="1:6" ht="15.75" customHeight="1">
      <c r="A45" s="32">
        <v>39</v>
      </c>
      <c r="B45" s="26" t="s">
        <v>24</v>
      </c>
      <c r="C45" s="81">
        <v>0</v>
      </c>
      <c r="D45" s="113">
        <v>140</v>
      </c>
      <c r="E45" s="36"/>
      <c r="F45" s="36"/>
    </row>
    <row r="46" spans="2:6" ht="15.75" customHeight="1" thickBot="1">
      <c r="B46" s="39" t="s">
        <v>25</v>
      </c>
      <c r="C46" s="164">
        <f>SUM(C32:C45)</f>
        <v>51868.86</v>
      </c>
      <c r="D46" s="108">
        <f>SUM(D32:D45)</f>
        <v>65923</v>
      </c>
      <c r="E46" s="40"/>
      <c r="F46" s="40"/>
    </row>
    <row r="47" spans="2:6" ht="15.75" customHeight="1" thickBot="1">
      <c r="B47" s="41" t="s">
        <v>26</v>
      </c>
      <c r="C47" s="165">
        <f>SUM(C46,C30,C19,C31)</f>
        <v>124853.86</v>
      </c>
      <c r="D47" s="116">
        <f>SUM(D46,D30,D19,D31)</f>
        <v>165743</v>
      </c>
      <c r="E47" s="21"/>
      <c r="F47" s="21"/>
    </row>
    <row r="48" spans="1:6" ht="15.75" customHeight="1">
      <c r="A48" s="13"/>
      <c r="B48" s="13"/>
      <c r="D48" s="117"/>
      <c r="E48" s="42"/>
      <c r="F48" s="42"/>
    </row>
    <row r="49" spans="2:6" ht="15.75" customHeight="1">
      <c r="B49" s="14" t="s">
        <v>27</v>
      </c>
      <c r="D49" s="117"/>
      <c r="E49" s="42"/>
      <c r="F49" s="42"/>
    </row>
    <row r="50" spans="1:6" ht="15.75" customHeight="1" thickBot="1">
      <c r="A50" s="32"/>
      <c r="B50" s="17" t="s">
        <v>1</v>
      </c>
      <c r="C50" s="87"/>
      <c r="D50" s="131"/>
      <c r="E50" s="30"/>
      <c r="F50" s="30"/>
    </row>
    <row r="51" spans="1:6" ht="15.75" customHeight="1">
      <c r="A51" s="32">
        <v>40</v>
      </c>
      <c r="B51" s="43" t="s">
        <v>28</v>
      </c>
      <c r="C51" s="88">
        <v>20.52</v>
      </c>
      <c r="D51" s="138">
        <v>3.6</v>
      </c>
      <c r="E51" s="44"/>
      <c r="F51" s="45"/>
    </row>
    <row r="52" spans="1:8" s="25" customFormat="1" ht="15.75" customHeight="1" thickBot="1">
      <c r="A52" s="19"/>
      <c r="B52" s="46"/>
      <c r="C52" s="89"/>
      <c r="D52" s="137"/>
      <c r="E52" s="47"/>
      <c r="F52" s="47"/>
      <c r="G52" s="23"/>
      <c r="H52" s="24"/>
    </row>
    <row r="53" spans="1:8" s="25" customFormat="1" ht="15.75" customHeight="1">
      <c r="A53" s="19">
        <v>41</v>
      </c>
      <c r="B53" s="48" t="s">
        <v>29</v>
      </c>
      <c r="C53" s="78">
        <v>1650</v>
      </c>
      <c r="D53" s="152">
        <v>1830</v>
      </c>
      <c r="E53" s="36"/>
      <c r="F53" s="36"/>
      <c r="G53" s="23"/>
      <c r="H53" s="24"/>
    </row>
    <row r="54" spans="1:8" s="25" customFormat="1" ht="15.75" customHeight="1">
      <c r="A54" s="19">
        <v>42</v>
      </c>
      <c r="B54" s="26" t="s">
        <v>182</v>
      </c>
      <c r="C54" s="90">
        <v>3215</v>
      </c>
      <c r="D54" s="149">
        <v>2950</v>
      </c>
      <c r="E54" s="36"/>
      <c r="F54" s="36"/>
      <c r="G54" s="23"/>
      <c r="H54" s="24"/>
    </row>
    <row r="55" spans="1:8" s="25" customFormat="1" ht="15.75" customHeight="1">
      <c r="A55" s="19">
        <v>43</v>
      </c>
      <c r="B55" s="26" t="s">
        <v>30</v>
      </c>
      <c r="C55" s="90">
        <v>8000</v>
      </c>
      <c r="D55" s="149">
        <v>10000</v>
      </c>
      <c r="E55" s="36"/>
      <c r="F55" s="36"/>
      <c r="G55" s="49"/>
      <c r="H55" s="24"/>
    </row>
    <row r="56" spans="1:6" ht="15.75" customHeight="1">
      <c r="A56" s="19">
        <v>44</v>
      </c>
      <c r="B56" s="26" t="s">
        <v>31</v>
      </c>
      <c r="C56" s="80">
        <v>1906</v>
      </c>
      <c r="D56" s="111">
        <v>2150</v>
      </c>
      <c r="E56" s="36"/>
      <c r="F56" s="37"/>
    </row>
    <row r="57" spans="1:6" ht="15.75" customHeight="1">
      <c r="A57" s="19">
        <v>45</v>
      </c>
      <c r="B57" s="26" t="s">
        <v>32</v>
      </c>
      <c r="C57" s="80">
        <v>1045.7</v>
      </c>
      <c r="D57" s="149">
        <v>1090.9</v>
      </c>
      <c r="E57" s="36"/>
      <c r="F57" s="36"/>
    </row>
    <row r="58" spans="1:6" ht="15.75" customHeight="1">
      <c r="A58" s="19">
        <v>46</v>
      </c>
      <c r="B58" s="26" t="s">
        <v>232</v>
      </c>
      <c r="C58" s="80"/>
      <c r="D58" s="149">
        <v>300</v>
      </c>
      <c r="E58" s="36"/>
      <c r="F58" s="36"/>
    </row>
    <row r="59" spans="1:6" ht="15.75" customHeight="1">
      <c r="A59" s="19">
        <v>47</v>
      </c>
      <c r="B59" s="26" t="s">
        <v>33</v>
      </c>
      <c r="C59" s="80">
        <v>840</v>
      </c>
      <c r="D59" s="149">
        <v>994</v>
      </c>
      <c r="E59" s="36"/>
      <c r="F59" s="36"/>
    </row>
    <row r="60" spans="1:6" ht="15.75" customHeight="1">
      <c r="A60" s="19">
        <v>48</v>
      </c>
      <c r="B60" s="26" t="s">
        <v>210</v>
      </c>
      <c r="C60" s="80">
        <v>0</v>
      </c>
      <c r="D60" s="149">
        <v>0</v>
      </c>
      <c r="E60" s="36"/>
      <c r="F60" s="36"/>
    </row>
    <row r="61" spans="1:6" ht="15.75" customHeight="1">
      <c r="A61" s="19">
        <v>49</v>
      </c>
      <c r="B61" s="26" t="s">
        <v>34</v>
      </c>
      <c r="C61" s="80">
        <v>481.7</v>
      </c>
      <c r="D61" s="111">
        <v>364.5</v>
      </c>
      <c r="E61" s="36"/>
      <c r="F61" s="37"/>
    </row>
    <row r="62" spans="1:6" ht="15.75" customHeight="1">
      <c r="A62" s="19">
        <v>50</v>
      </c>
      <c r="B62" s="26" t="s">
        <v>78</v>
      </c>
      <c r="C62" s="101">
        <v>3000</v>
      </c>
      <c r="D62" s="111">
        <v>0</v>
      </c>
      <c r="E62" s="36"/>
      <c r="F62" s="36"/>
    </row>
    <row r="63" spans="1:6" ht="15.75" customHeight="1">
      <c r="A63" s="19">
        <v>51</v>
      </c>
      <c r="B63" s="26" t="s">
        <v>80</v>
      </c>
      <c r="C63" s="101">
        <v>1500</v>
      </c>
      <c r="D63" s="111">
        <v>14355</v>
      </c>
      <c r="E63" s="36"/>
      <c r="F63" s="36"/>
    </row>
    <row r="64" spans="1:6" ht="15.75" customHeight="1">
      <c r="A64" s="19">
        <v>52</v>
      </c>
      <c r="B64" s="26" t="s">
        <v>35</v>
      </c>
      <c r="C64" s="81">
        <v>3550</v>
      </c>
      <c r="D64" s="149">
        <v>4195</v>
      </c>
      <c r="E64" s="36"/>
      <c r="F64" s="36"/>
    </row>
    <row r="65" spans="1:6" ht="15.75" customHeight="1">
      <c r="A65" s="19">
        <v>53</v>
      </c>
      <c r="B65" s="26" t="s">
        <v>209</v>
      </c>
      <c r="C65" s="81"/>
      <c r="D65" s="149">
        <v>0</v>
      </c>
      <c r="E65" s="36"/>
      <c r="F65" s="36"/>
    </row>
    <row r="66" spans="1:6" ht="15.75" customHeight="1">
      <c r="A66" s="19">
        <v>54</v>
      </c>
      <c r="B66" s="26" t="s">
        <v>36</v>
      </c>
      <c r="C66" s="81">
        <v>3637</v>
      </c>
      <c r="D66" s="149">
        <v>3855</v>
      </c>
      <c r="E66" s="36"/>
      <c r="F66" s="36"/>
    </row>
    <row r="67" spans="1:6" ht="15.75" customHeight="1">
      <c r="A67" s="50">
        <v>55</v>
      </c>
      <c r="B67" s="27" t="s">
        <v>223</v>
      </c>
      <c r="C67" s="82"/>
      <c r="D67" s="149">
        <v>300</v>
      </c>
      <c r="E67" s="36"/>
      <c r="F67" s="36"/>
    </row>
    <row r="68" spans="1:6" ht="15.75" customHeight="1">
      <c r="A68" s="50">
        <v>56</v>
      </c>
      <c r="B68" s="27" t="s">
        <v>81</v>
      </c>
      <c r="C68" s="82">
        <v>250</v>
      </c>
      <c r="D68" s="111">
        <v>0</v>
      </c>
      <c r="E68" s="36"/>
      <c r="F68" s="36"/>
    </row>
    <row r="69" spans="1:6" ht="15.75" customHeight="1">
      <c r="A69" s="51"/>
      <c r="B69" s="52" t="s">
        <v>37</v>
      </c>
      <c r="C69" s="92">
        <f>SUM(C53:C68)</f>
        <v>29075.4</v>
      </c>
      <c r="D69" s="153">
        <f>SUM(D53:D68)</f>
        <v>42384.4</v>
      </c>
      <c r="E69" s="53"/>
      <c r="F69" s="53"/>
    </row>
    <row r="70" spans="1:6" ht="15.75" customHeight="1">
      <c r="A70" s="51">
        <v>57</v>
      </c>
      <c r="B70" s="54" t="s">
        <v>76</v>
      </c>
      <c r="C70" s="93">
        <v>1400</v>
      </c>
      <c r="D70" s="149">
        <v>1400</v>
      </c>
      <c r="E70" s="47"/>
      <c r="F70" s="47"/>
    </row>
    <row r="71" spans="1:6" ht="15.75" customHeight="1">
      <c r="A71" s="32">
        <v>58</v>
      </c>
      <c r="B71" s="26" t="s">
        <v>242</v>
      </c>
      <c r="C71" s="81">
        <v>500</v>
      </c>
      <c r="D71" s="107">
        <v>500</v>
      </c>
      <c r="E71" s="30"/>
      <c r="F71" s="30"/>
    </row>
    <row r="72" spans="1:8" s="25" customFormat="1" ht="15.75" customHeight="1">
      <c r="A72" s="32">
        <v>59</v>
      </c>
      <c r="B72" s="26" t="s">
        <v>243</v>
      </c>
      <c r="C72" s="79">
        <v>100</v>
      </c>
      <c r="D72" s="107">
        <v>100</v>
      </c>
      <c r="E72" s="30"/>
      <c r="F72" s="30"/>
      <c r="G72" s="23"/>
      <c r="H72" s="24"/>
    </row>
    <row r="73" spans="1:8" s="25" customFormat="1" ht="15.75" customHeight="1">
      <c r="A73" s="32">
        <v>60</v>
      </c>
      <c r="B73" s="26" t="s">
        <v>211</v>
      </c>
      <c r="C73" s="79"/>
      <c r="D73" s="107">
        <v>100</v>
      </c>
      <c r="E73" s="30"/>
      <c r="F73" s="30"/>
      <c r="G73" s="23"/>
      <c r="H73" s="24"/>
    </row>
    <row r="74" spans="1:8" s="25" customFormat="1" ht="15.75" customHeight="1">
      <c r="A74" s="32">
        <v>61</v>
      </c>
      <c r="B74" s="26" t="s">
        <v>221</v>
      </c>
      <c r="C74" s="79"/>
      <c r="D74" s="107">
        <v>150</v>
      </c>
      <c r="E74" s="30"/>
      <c r="F74" s="30"/>
      <c r="G74" s="23"/>
      <c r="H74" s="24"/>
    </row>
    <row r="75" spans="1:8" s="25" customFormat="1" ht="15.75" customHeight="1">
      <c r="A75" s="32">
        <v>62</v>
      </c>
      <c r="B75" s="26" t="s">
        <v>228</v>
      </c>
      <c r="C75" s="79"/>
      <c r="D75" s="107">
        <v>250</v>
      </c>
      <c r="E75" s="30"/>
      <c r="F75" s="30"/>
      <c r="G75" s="23"/>
      <c r="H75" s="24"/>
    </row>
    <row r="76" spans="1:8" s="25" customFormat="1" ht="15.75" customHeight="1">
      <c r="A76" s="32">
        <v>63</v>
      </c>
      <c r="B76" s="26" t="s">
        <v>236</v>
      </c>
      <c r="C76" s="79"/>
      <c r="D76" s="107">
        <v>200</v>
      </c>
      <c r="E76" s="30"/>
      <c r="F76" s="30"/>
      <c r="G76" s="23"/>
      <c r="H76" s="24"/>
    </row>
    <row r="77" spans="1:8" s="25" customFormat="1" ht="15.75" customHeight="1">
      <c r="A77" s="32">
        <v>64</v>
      </c>
      <c r="B77" s="26" t="s">
        <v>230</v>
      </c>
      <c r="C77" s="79"/>
      <c r="D77" s="107">
        <v>1200</v>
      </c>
      <c r="E77" s="30"/>
      <c r="F77" s="30"/>
      <c r="G77" s="23"/>
      <c r="H77" s="24"/>
    </row>
    <row r="78" spans="1:6" ht="15.75" customHeight="1">
      <c r="A78" s="32">
        <v>65</v>
      </c>
      <c r="B78" s="26" t="s">
        <v>69</v>
      </c>
      <c r="C78" s="81">
        <v>50</v>
      </c>
      <c r="D78" s="107">
        <v>50</v>
      </c>
      <c r="E78" s="30"/>
      <c r="F78" s="30"/>
    </row>
    <row r="79" spans="1:6" ht="15.75" customHeight="1">
      <c r="A79" s="32">
        <v>66</v>
      </c>
      <c r="B79" s="26" t="s">
        <v>38</v>
      </c>
      <c r="C79" s="81">
        <v>0</v>
      </c>
      <c r="D79" s="118">
        <v>0</v>
      </c>
      <c r="E79" s="21"/>
      <c r="F79" s="21"/>
    </row>
    <row r="80" spans="1:6" ht="15.75" customHeight="1">
      <c r="A80" s="32">
        <v>67</v>
      </c>
      <c r="B80" s="26" t="s">
        <v>39</v>
      </c>
      <c r="C80" s="81">
        <v>0</v>
      </c>
      <c r="D80" s="107">
        <v>140</v>
      </c>
      <c r="E80" s="30"/>
      <c r="F80" s="30"/>
    </row>
    <row r="81" spans="1:6" ht="15.75" customHeight="1">
      <c r="A81" s="32">
        <v>68</v>
      </c>
      <c r="B81" s="26" t="s">
        <v>40</v>
      </c>
      <c r="C81" s="81">
        <v>2495</v>
      </c>
      <c r="D81" s="107">
        <v>2600</v>
      </c>
      <c r="E81" s="30"/>
      <c r="F81" s="30"/>
    </row>
    <row r="82" spans="1:6" ht="15.75" customHeight="1">
      <c r="A82" s="32">
        <v>69</v>
      </c>
      <c r="B82" s="26" t="s">
        <v>41</v>
      </c>
      <c r="C82" s="81">
        <v>26720</v>
      </c>
      <c r="D82" s="107">
        <v>28000</v>
      </c>
      <c r="E82" s="30"/>
      <c r="F82" s="55"/>
    </row>
    <row r="83" spans="1:6" ht="15.75" customHeight="1">
      <c r="A83" s="32">
        <v>70</v>
      </c>
      <c r="B83" s="26" t="s">
        <v>42</v>
      </c>
      <c r="C83" s="81">
        <v>700</v>
      </c>
      <c r="D83" s="107">
        <v>770</v>
      </c>
      <c r="E83" s="30"/>
      <c r="F83" s="30"/>
    </row>
    <row r="84" spans="1:6" ht="15.75" customHeight="1">
      <c r="A84" s="32">
        <v>71</v>
      </c>
      <c r="B84" s="26" t="s">
        <v>71</v>
      </c>
      <c r="C84" s="81">
        <v>770</v>
      </c>
      <c r="D84" s="107">
        <v>2600</v>
      </c>
      <c r="E84" s="30"/>
      <c r="F84" s="30"/>
    </row>
    <row r="85" spans="1:6" ht="15.75" customHeight="1">
      <c r="A85" s="32">
        <v>72</v>
      </c>
      <c r="B85" s="26" t="s">
        <v>43</v>
      </c>
      <c r="C85" s="81">
        <v>17786.94</v>
      </c>
      <c r="D85" s="107">
        <v>27035</v>
      </c>
      <c r="E85" s="30"/>
      <c r="F85" s="30"/>
    </row>
    <row r="86" spans="1:6" ht="15.75" customHeight="1">
      <c r="A86" s="56"/>
      <c r="B86" s="57" t="s">
        <v>77</v>
      </c>
      <c r="C86" s="91">
        <f>SUM(C69:C85)</f>
        <v>79597.34</v>
      </c>
      <c r="D86" s="136">
        <f>SUM(D69:D85)</f>
        <v>107479.4</v>
      </c>
      <c r="E86" s="58"/>
      <c r="F86" s="58"/>
    </row>
    <row r="87" spans="2:6" ht="15.75" customHeight="1">
      <c r="B87" s="59" t="s">
        <v>44</v>
      </c>
      <c r="C87" s="94"/>
      <c r="D87" s="119"/>
      <c r="E87" s="42"/>
      <c r="F87" s="42"/>
    </row>
    <row r="88" spans="1:6" ht="15.75" customHeight="1">
      <c r="A88" s="32">
        <v>73</v>
      </c>
      <c r="B88" s="26" t="s">
        <v>45</v>
      </c>
      <c r="C88" s="81">
        <v>180</v>
      </c>
      <c r="D88" s="107">
        <v>200</v>
      </c>
      <c r="E88" s="30"/>
      <c r="F88" s="55"/>
    </row>
    <row r="89" spans="1:6" ht="15.75" customHeight="1">
      <c r="A89" s="32">
        <v>74</v>
      </c>
      <c r="B89" s="26" t="s">
        <v>70</v>
      </c>
      <c r="C89" s="81">
        <v>2200</v>
      </c>
      <c r="D89" s="107">
        <v>2950</v>
      </c>
      <c r="E89" s="30"/>
      <c r="F89" s="30"/>
    </row>
    <row r="90" spans="1:6" ht="15.75" customHeight="1">
      <c r="A90" s="32">
        <v>75</v>
      </c>
      <c r="B90" s="26" t="s">
        <v>46</v>
      </c>
      <c r="C90" s="81">
        <v>1370</v>
      </c>
      <c r="D90" s="107">
        <v>1900</v>
      </c>
      <c r="E90" s="30"/>
      <c r="F90" s="55"/>
    </row>
    <row r="91" spans="1:6" ht="15.75" customHeight="1">
      <c r="A91" s="32">
        <v>76</v>
      </c>
      <c r="B91" s="26" t="s">
        <v>47</v>
      </c>
      <c r="C91" s="81">
        <v>2000</v>
      </c>
      <c r="D91" s="107">
        <v>2300</v>
      </c>
      <c r="E91" s="30"/>
      <c r="F91" s="55"/>
    </row>
    <row r="92" spans="1:6" ht="15.75" customHeight="1">
      <c r="A92" s="32">
        <v>77</v>
      </c>
      <c r="B92" s="26" t="s">
        <v>48</v>
      </c>
      <c r="C92" s="81">
        <v>1330</v>
      </c>
      <c r="D92" s="107">
        <v>1600</v>
      </c>
      <c r="E92" s="30"/>
      <c r="F92" s="55"/>
    </row>
    <row r="93" spans="1:6" ht="15.75" customHeight="1">
      <c r="A93" s="32">
        <v>78</v>
      </c>
      <c r="B93" s="26" t="s">
        <v>202</v>
      </c>
      <c r="C93" s="81">
        <v>0</v>
      </c>
      <c r="D93" s="107">
        <v>0</v>
      </c>
      <c r="E93" s="30"/>
      <c r="F93" s="55"/>
    </row>
    <row r="94" spans="1:6" ht="15.75" customHeight="1">
      <c r="A94" s="32">
        <v>79</v>
      </c>
      <c r="B94" s="26" t="s">
        <v>49</v>
      </c>
      <c r="C94" s="81">
        <v>110</v>
      </c>
      <c r="D94" s="107">
        <v>160</v>
      </c>
      <c r="E94" s="30"/>
      <c r="F94" s="30"/>
    </row>
    <row r="95" spans="1:8" s="25" customFormat="1" ht="15.75" customHeight="1">
      <c r="A95" s="32">
        <v>80</v>
      </c>
      <c r="B95" s="26" t="s">
        <v>50</v>
      </c>
      <c r="C95" s="158">
        <v>3000</v>
      </c>
      <c r="D95" s="107">
        <v>3340</v>
      </c>
      <c r="E95" s="30"/>
      <c r="F95" s="55"/>
      <c r="G95" s="23"/>
      <c r="H95" s="24"/>
    </row>
    <row r="96" spans="1:8" s="25" customFormat="1" ht="15.75" customHeight="1">
      <c r="A96" s="56"/>
      <c r="B96" s="57"/>
      <c r="C96" s="121"/>
      <c r="D96" s="30"/>
      <c r="E96" s="30"/>
      <c r="F96" s="55"/>
      <c r="G96" s="23"/>
      <c r="H96" s="24"/>
    </row>
    <row r="97" spans="1:8" s="25" customFormat="1" ht="15.75" customHeight="1">
      <c r="A97" s="56"/>
      <c r="B97" s="57"/>
      <c r="C97" s="121"/>
      <c r="D97" s="30"/>
      <c r="E97" s="30"/>
      <c r="F97" s="55"/>
      <c r="G97" s="23"/>
      <c r="H97" s="24"/>
    </row>
    <row r="98" spans="1:8" s="25" customFormat="1" ht="15.75" customHeight="1">
      <c r="A98" s="32">
        <v>81</v>
      </c>
      <c r="B98" s="26" t="s">
        <v>51</v>
      </c>
      <c r="C98" s="158">
        <v>360</v>
      </c>
      <c r="D98" s="107">
        <v>350</v>
      </c>
      <c r="E98" s="30"/>
      <c r="F98" s="55"/>
      <c r="G98" s="23"/>
      <c r="H98" s="24"/>
    </row>
    <row r="99" spans="1:6" ht="15.75" customHeight="1">
      <c r="A99" s="32">
        <v>82</v>
      </c>
      <c r="B99" s="26" t="s">
        <v>52</v>
      </c>
      <c r="C99" s="129">
        <v>520</v>
      </c>
      <c r="D99" s="107">
        <v>420</v>
      </c>
      <c r="E99" s="30"/>
      <c r="F99" s="30"/>
    </row>
    <row r="100" spans="1:6" ht="15.75" customHeight="1">
      <c r="A100" s="32">
        <v>83</v>
      </c>
      <c r="B100" s="60" t="s">
        <v>53</v>
      </c>
      <c r="C100" s="81">
        <v>550</v>
      </c>
      <c r="D100" s="107">
        <v>770</v>
      </c>
      <c r="E100" s="30"/>
      <c r="F100" s="30"/>
    </row>
    <row r="101" spans="1:6" ht="15.75" customHeight="1">
      <c r="A101" s="32">
        <v>84</v>
      </c>
      <c r="B101" s="60" t="s">
        <v>54</v>
      </c>
      <c r="C101" s="81">
        <v>40</v>
      </c>
      <c r="D101" s="107">
        <v>40</v>
      </c>
      <c r="E101" s="30"/>
      <c r="F101" s="30"/>
    </row>
    <row r="102" spans="1:6" ht="15.75" customHeight="1" thickBot="1">
      <c r="A102" s="162">
        <v>85</v>
      </c>
      <c r="B102" s="61" t="s">
        <v>55</v>
      </c>
      <c r="C102" s="95">
        <f>SUM(C88:C101)</f>
        <v>11660</v>
      </c>
      <c r="D102" s="135">
        <f>SUM(D88:D101)</f>
        <v>14030</v>
      </c>
      <c r="E102" s="62"/>
      <c r="F102" s="62"/>
    </row>
    <row r="103" spans="2:6" ht="15.75" customHeight="1" thickTop="1">
      <c r="B103" s="63" t="s">
        <v>56</v>
      </c>
      <c r="C103" s="96">
        <f>SUM(C102,C69:C85,C51,CB7654)</f>
        <v>91277.86</v>
      </c>
      <c r="D103" s="134">
        <f>SUM(D102,D69:D85,D51,CC7654)</f>
        <v>121513</v>
      </c>
      <c r="E103" s="36"/>
      <c r="F103" s="36"/>
    </row>
    <row r="104" spans="2:6" ht="15.75" customHeight="1">
      <c r="B104" s="14" t="s">
        <v>57</v>
      </c>
      <c r="C104" s="97"/>
      <c r="D104" s="117"/>
      <c r="E104" s="42"/>
      <c r="F104" s="42"/>
    </row>
    <row r="105" spans="1:6" ht="15.75" customHeight="1" thickBot="1">
      <c r="A105" s="32"/>
      <c r="B105" s="64" t="s">
        <v>1</v>
      </c>
      <c r="C105" s="98"/>
      <c r="D105" s="131"/>
      <c r="E105" s="30"/>
      <c r="F105" s="30"/>
    </row>
    <row r="106" spans="1:6" ht="15.75" customHeight="1">
      <c r="A106" s="32">
        <v>86</v>
      </c>
      <c r="B106" s="154" t="s">
        <v>206</v>
      </c>
      <c r="C106" s="99"/>
      <c r="D106" s="133">
        <v>60</v>
      </c>
      <c r="E106" s="30"/>
      <c r="F106" s="30"/>
    </row>
    <row r="107" spans="1:6" ht="15.75" customHeight="1">
      <c r="A107" s="32">
        <v>87</v>
      </c>
      <c r="B107" s="154" t="s">
        <v>219</v>
      </c>
      <c r="C107" s="99"/>
      <c r="D107" s="133">
        <v>700</v>
      </c>
      <c r="E107" s="30"/>
      <c r="F107" s="30"/>
    </row>
    <row r="108" spans="1:6" ht="15.75" customHeight="1">
      <c r="A108" s="32">
        <v>88</v>
      </c>
      <c r="B108" s="154" t="s">
        <v>231</v>
      </c>
      <c r="C108" s="99"/>
      <c r="D108" s="133">
        <v>20</v>
      </c>
      <c r="E108" s="30"/>
      <c r="F108" s="30"/>
    </row>
    <row r="109" spans="1:6" ht="15.75" customHeight="1">
      <c r="A109" s="32">
        <v>89</v>
      </c>
      <c r="B109" s="154" t="s">
        <v>237</v>
      </c>
      <c r="C109" s="99"/>
      <c r="D109" s="107">
        <v>6000</v>
      </c>
      <c r="E109" s="30"/>
      <c r="F109" s="30"/>
    </row>
    <row r="110" spans="1:6" ht="15.75" customHeight="1">
      <c r="A110" s="32">
        <v>90</v>
      </c>
      <c r="B110" s="154" t="s">
        <v>238</v>
      </c>
      <c r="C110" s="100"/>
      <c r="D110" s="107">
        <v>150</v>
      </c>
      <c r="E110" s="30"/>
      <c r="F110" s="30"/>
    </row>
    <row r="111" spans="1:6" ht="15.75" customHeight="1">
      <c r="A111" s="19">
        <v>91</v>
      </c>
      <c r="B111" s="155" t="s">
        <v>73</v>
      </c>
      <c r="C111" s="101"/>
      <c r="D111" s="108">
        <v>600</v>
      </c>
      <c r="E111" s="40"/>
      <c r="F111" s="40"/>
    </row>
    <row r="112" spans="1:6" ht="15.75" customHeight="1">
      <c r="A112" s="19">
        <v>92</v>
      </c>
      <c r="B112" s="155" t="s">
        <v>215</v>
      </c>
      <c r="C112" s="101"/>
      <c r="D112" s="108">
        <v>340</v>
      </c>
      <c r="E112" s="40"/>
      <c r="F112" s="40"/>
    </row>
    <row r="113" spans="1:6" ht="15.75" customHeight="1">
      <c r="A113" s="19">
        <v>93</v>
      </c>
      <c r="B113" s="155" t="s">
        <v>246</v>
      </c>
      <c r="C113" s="90"/>
      <c r="D113" s="108">
        <v>3500</v>
      </c>
      <c r="E113" s="40"/>
      <c r="F113" s="40"/>
    </row>
    <row r="114" spans="1:8" s="25" customFormat="1" ht="15.75" customHeight="1">
      <c r="A114" s="19">
        <v>94</v>
      </c>
      <c r="B114" s="155" t="s">
        <v>74</v>
      </c>
      <c r="C114" s="101"/>
      <c r="D114" s="108">
        <v>1800</v>
      </c>
      <c r="E114" s="40"/>
      <c r="F114" s="65"/>
      <c r="G114" s="23"/>
      <c r="H114" s="24"/>
    </row>
    <row r="115" spans="1:8" s="25" customFormat="1" ht="15.75" customHeight="1">
      <c r="A115" s="19">
        <v>95</v>
      </c>
      <c r="B115" s="155" t="s">
        <v>239</v>
      </c>
      <c r="C115" s="101"/>
      <c r="D115" s="108">
        <v>1400</v>
      </c>
      <c r="E115" s="40"/>
      <c r="F115" s="65"/>
      <c r="G115" s="23"/>
      <c r="H115" s="24"/>
    </row>
    <row r="116" spans="1:8" s="25" customFormat="1" ht="15.75" customHeight="1">
      <c r="A116" s="19">
        <v>96</v>
      </c>
      <c r="B116" s="155" t="s">
        <v>240</v>
      </c>
      <c r="C116" s="101"/>
      <c r="D116" s="108">
        <v>1300</v>
      </c>
      <c r="E116" s="40"/>
      <c r="F116" s="65"/>
      <c r="G116" s="23"/>
      <c r="H116" s="24"/>
    </row>
    <row r="117" spans="1:8" s="25" customFormat="1" ht="15.75" customHeight="1">
      <c r="A117" s="19">
        <v>97</v>
      </c>
      <c r="B117" s="155" t="s">
        <v>222</v>
      </c>
      <c r="C117" s="101"/>
      <c r="D117" s="107">
        <v>2400</v>
      </c>
      <c r="E117" s="30"/>
      <c r="F117" s="55"/>
      <c r="G117" s="23"/>
      <c r="H117" s="24"/>
    </row>
    <row r="118" spans="1:8" s="25" customFormat="1" ht="15.75" customHeight="1">
      <c r="A118" s="19">
        <v>98</v>
      </c>
      <c r="B118" s="156" t="s">
        <v>213</v>
      </c>
      <c r="C118" s="101"/>
      <c r="D118" s="108">
        <v>12000</v>
      </c>
      <c r="E118" s="40"/>
      <c r="F118" s="40"/>
      <c r="G118" s="23"/>
      <c r="H118" s="24"/>
    </row>
    <row r="119" spans="1:8" s="25" customFormat="1" ht="15.75" customHeight="1">
      <c r="A119" s="19">
        <v>99</v>
      </c>
      <c r="B119" s="156" t="s">
        <v>214</v>
      </c>
      <c r="C119" s="101"/>
      <c r="D119" s="108">
        <v>5000</v>
      </c>
      <c r="E119" s="40"/>
      <c r="F119" s="40"/>
      <c r="G119" s="23"/>
      <c r="H119" s="24"/>
    </row>
    <row r="120" spans="1:8" s="25" customFormat="1" ht="15.75" customHeight="1">
      <c r="A120" s="19">
        <v>100</v>
      </c>
      <c r="B120" s="156" t="s">
        <v>220</v>
      </c>
      <c r="C120" s="101"/>
      <c r="D120" s="108">
        <v>3000</v>
      </c>
      <c r="E120" s="40"/>
      <c r="F120" s="40"/>
      <c r="G120" s="23"/>
      <c r="H120" s="24"/>
    </row>
    <row r="121" spans="1:8" s="25" customFormat="1" ht="15.75" customHeight="1">
      <c r="A121" s="19">
        <v>101</v>
      </c>
      <c r="B121" s="156" t="s">
        <v>212</v>
      </c>
      <c r="C121" s="101"/>
      <c r="D121" s="108">
        <v>0</v>
      </c>
      <c r="E121" s="40"/>
      <c r="F121" s="40"/>
      <c r="G121" s="23"/>
      <c r="H121" s="24"/>
    </row>
    <row r="122" spans="1:8" s="25" customFormat="1" ht="15.75" customHeight="1">
      <c r="A122" s="19">
        <v>102</v>
      </c>
      <c r="B122" s="156" t="s">
        <v>241</v>
      </c>
      <c r="C122" s="101"/>
      <c r="D122" s="108">
        <v>1500</v>
      </c>
      <c r="E122" s="40"/>
      <c r="F122" s="40"/>
      <c r="G122" s="23"/>
      <c r="H122" s="24"/>
    </row>
    <row r="123" spans="1:8" s="25" customFormat="1" ht="15.75" customHeight="1">
      <c r="A123" s="19">
        <v>103</v>
      </c>
      <c r="B123" s="155" t="s">
        <v>216</v>
      </c>
      <c r="C123" s="101"/>
      <c r="D123" s="108">
        <v>300</v>
      </c>
      <c r="E123" s="40"/>
      <c r="F123" s="40"/>
      <c r="G123" s="23"/>
      <c r="H123" s="24"/>
    </row>
    <row r="124" spans="1:6" ht="15.75" customHeight="1">
      <c r="A124" s="32">
        <v>104</v>
      </c>
      <c r="B124" s="66" t="s">
        <v>75</v>
      </c>
      <c r="C124" s="101"/>
      <c r="D124" s="108">
        <v>3000</v>
      </c>
      <c r="E124" s="40"/>
      <c r="F124" s="40"/>
    </row>
    <row r="125" spans="1:6" ht="15.75" customHeight="1">
      <c r="A125" s="51">
        <v>105</v>
      </c>
      <c r="B125" s="67" t="s">
        <v>204</v>
      </c>
      <c r="C125" s="102"/>
      <c r="D125" s="108">
        <v>160</v>
      </c>
      <c r="E125" s="40"/>
      <c r="F125" s="40"/>
    </row>
    <row r="126" spans="1:6" ht="15.75" customHeight="1">
      <c r="A126" s="51">
        <v>106</v>
      </c>
      <c r="B126" s="67" t="s">
        <v>201</v>
      </c>
      <c r="C126" s="102"/>
      <c r="D126" s="108">
        <v>250</v>
      </c>
      <c r="E126" s="40"/>
      <c r="F126" s="40"/>
    </row>
    <row r="127" spans="1:6" ht="15.75" customHeight="1">
      <c r="A127" s="51">
        <v>107</v>
      </c>
      <c r="B127" s="67" t="s">
        <v>217</v>
      </c>
      <c r="C127" s="102"/>
      <c r="D127" s="108">
        <v>100</v>
      </c>
      <c r="E127" s="40"/>
      <c r="F127" s="40"/>
    </row>
    <row r="128" spans="1:6" ht="15.75" customHeight="1">
      <c r="A128" s="51">
        <v>108</v>
      </c>
      <c r="B128" s="67" t="s">
        <v>203</v>
      </c>
      <c r="C128" s="102"/>
      <c r="D128" s="108">
        <v>100</v>
      </c>
      <c r="E128" s="40"/>
      <c r="F128" s="65"/>
    </row>
    <row r="129" spans="1:8" s="69" customFormat="1" ht="15.75" customHeight="1" thickBot="1">
      <c r="A129" s="68">
        <v>109</v>
      </c>
      <c r="B129" s="157" t="s">
        <v>205</v>
      </c>
      <c r="C129" s="103"/>
      <c r="D129" s="132">
        <v>550</v>
      </c>
      <c r="E129" s="40"/>
      <c r="F129" s="40"/>
      <c r="G129" s="23"/>
      <c r="H129" s="24"/>
    </row>
    <row r="130" spans="2:6" ht="15.75" customHeight="1" thickTop="1">
      <c r="B130" s="70" t="s">
        <v>58</v>
      </c>
      <c r="C130" s="104">
        <v>34845</v>
      </c>
      <c r="D130" s="160">
        <f>SUM(D106:D129)</f>
        <v>44230</v>
      </c>
      <c r="E130" s="30"/>
      <c r="F130" s="30"/>
    </row>
    <row r="131" spans="2:6" ht="15.75" customHeight="1" thickBot="1">
      <c r="B131" s="71" t="s">
        <v>59</v>
      </c>
      <c r="C131" s="87"/>
      <c r="D131" s="131"/>
      <c r="E131" s="30"/>
      <c r="F131" s="30"/>
    </row>
    <row r="132" spans="1:6" ht="15.75" customHeight="1">
      <c r="A132" s="32">
        <v>110</v>
      </c>
      <c r="B132" s="26" t="s">
        <v>60</v>
      </c>
      <c r="C132" s="81">
        <v>4600</v>
      </c>
      <c r="D132" s="115">
        <v>3350</v>
      </c>
      <c r="E132" s="40"/>
      <c r="F132" s="40"/>
    </row>
    <row r="133" spans="1:6" ht="15.75" customHeight="1">
      <c r="A133" s="32">
        <v>111</v>
      </c>
      <c r="B133" s="26" t="s">
        <v>235</v>
      </c>
      <c r="C133" s="81">
        <v>-370</v>
      </c>
      <c r="D133" s="106">
        <v>-370</v>
      </c>
      <c r="E133" s="40"/>
      <c r="F133" s="40"/>
    </row>
    <row r="134" spans="1:6" ht="15.75" customHeight="1">
      <c r="A134" s="32">
        <v>112</v>
      </c>
      <c r="B134" s="26" t="s">
        <v>61</v>
      </c>
      <c r="C134" s="81">
        <v>-561</v>
      </c>
      <c r="D134" s="106">
        <v>-580</v>
      </c>
      <c r="E134" s="40"/>
      <c r="F134" s="65"/>
    </row>
    <row r="135" spans="1:6" ht="15.75" customHeight="1">
      <c r="A135" s="32">
        <v>113</v>
      </c>
      <c r="B135" s="26" t="s">
        <v>234</v>
      </c>
      <c r="C135" s="81">
        <v>-2400</v>
      </c>
      <c r="D135" s="106">
        <v>-2400</v>
      </c>
      <c r="E135" s="40"/>
      <c r="F135" s="40"/>
    </row>
    <row r="136" spans="2:6" ht="15.75" customHeight="1">
      <c r="B136" s="72" t="s">
        <v>62</v>
      </c>
      <c r="C136" s="104">
        <f>SUM(C132:C135)</f>
        <v>1269</v>
      </c>
      <c r="D136" s="163">
        <f>SUM(D132:D135)</f>
        <v>0</v>
      </c>
      <c r="E136" s="30"/>
      <c r="F136" s="30"/>
    </row>
    <row r="137" spans="2:6" ht="15.75" customHeight="1">
      <c r="B137" s="73" t="s">
        <v>63</v>
      </c>
      <c r="C137" s="128"/>
      <c r="D137" s="119"/>
      <c r="E137" s="42"/>
      <c r="F137" s="42"/>
    </row>
    <row r="138" spans="2:6" ht="15.75" customHeight="1">
      <c r="B138" s="124" t="s">
        <v>0</v>
      </c>
      <c r="C138" s="129">
        <f>C47</f>
        <v>124853.86</v>
      </c>
      <c r="D138" s="122">
        <f>D47</f>
        <v>165743</v>
      </c>
      <c r="E138" s="21"/>
      <c r="F138" s="21"/>
    </row>
    <row r="139" spans="2:6" ht="15.75" customHeight="1">
      <c r="B139" s="125" t="s">
        <v>64</v>
      </c>
      <c r="C139" s="129">
        <f>-C103</f>
        <v>-91277.86</v>
      </c>
      <c r="D139" s="122">
        <f>-D103</f>
        <v>-121513</v>
      </c>
      <c r="E139" s="21"/>
      <c r="F139" s="21"/>
    </row>
    <row r="140" spans="2:6" ht="15.75" customHeight="1">
      <c r="B140" s="125" t="s">
        <v>65</v>
      </c>
      <c r="C140" s="129">
        <f>-C130</f>
        <v>-34845</v>
      </c>
      <c r="D140" s="122">
        <f>-D130</f>
        <v>-44230</v>
      </c>
      <c r="E140" s="21"/>
      <c r="F140" s="21"/>
    </row>
    <row r="141" spans="2:6" ht="15.75" customHeight="1">
      <c r="B141" s="126" t="s">
        <v>66</v>
      </c>
      <c r="C141" s="129">
        <f>SUM(C138:C140)</f>
        <v>-1269</v>
      </c>
      <c r="D141" s="122">
        <f>SUM(D138:D140)</f>
        <v>0</v>
      </c>
      <c r="E141" s="21"/>
      <c r="F141" s="21"/>
    </row>
    <row r="142" spans="2:6" ht="15.75" customHeight="1">
      <c r="B142" s="126" t="s">
        <v>59</v>
      </c>
      <c r="C142" s="129">
        <f>C136</f>
        <v>1269</v>
      </c>
      <c r="D142" s="122">
        <f>D136</f>
        <v>0</v>
      </c>
      <c r="E142" s="21"/>
      <c r="F142" s="21"/>
    </row>
    <row r="143" spans="2:6" ht="15.75" customHeight="1">
      <c r="B143" s="127" t="s">
        <v>67</v>
      </c>
      <c r="C143" s="130">
        <f>SUM(C141:C142)</f>
        <v>0</v>
      </c>
      <c r="D143" s="123">
        <f>SUM(D141:D142)</f>
        <v>0</v>
      </c>
      <c r="E143" s="65"/>
      <c r="F143" s="65"/>
    </row>
    <row r="144" spans="2:4" ht="15.75" customHeight="1">
      <c r="B144" s="74"/>
      <c r="C144" s="105"/>
      <c r="D144" s="109"/>
    </row>
    <row r="145" ht="15.75" customHeight="1">
      <c r="D145" s="109"/>
    </row>
    <row r="146" spans="2:4" ht="15.75" customHeight="1">
      <c r="B146" s="75"/>
      <c r="D146" s="109"/>
    </row>
    <row r="147" ht="15.75" customHeight="1">
      <c r="D147" s="109"/>
    </row>
    <row r="148" ht="15.75" customHeight="1">
      <c r="D148" s="109"/>
    </row>
    <row r="149" ht="15.75" customHeight="1">
      <c r="D149" s="109"/>
    </row>
    <row r="150" ht="15.75" customHeight="1">
      <c r="D150" s="109"/>
    </row>
    <row r="151" ht="15.75" customHeight="1">
      <c r="D151" s="109"/>
    </row>
    <row r="152" ht="15.75" customHeight="1">
      <c r="D152" s="109"/>
    </row>
    <row r="153" ht="15">
      <c r="D153" s="109"/>
    </row>
    <row r="154" ht="15">
      <c r="D154" s="109"/>
    </row>
    <row r="155" ht="15">
      <c r="D155" s="109"/>
    </row>
    <row r="156" ht="15">
      <c r="D156" s="109"/>
    </row>
    <row r="157" ht="15">
      <c r="D157" s="109"/>
    </row>
    <row r="158" ht="15">
      <c r="D158" s="109"/>
    </row>
    <row r="159" ht="15">
      <c r="D159" s="109"/>
    </row>
    <row r="160" ht="15">
      <c r="D160" s="109"/>
    </row>
    <row r="161" ht="15">
      <c r="D161" s="109"/>
    </row>
    <row r="162" ht="15">
      <c r="D162" s="109"/>
    </row>
    <row r="163" ht="15">
      <c r="D163" s="109"/>
    </row>
    <row r="164" ht="15">
      <c r="D164" s="109"/>
    </row>
    <row r="165" ht="15">
      <c r="D165" s="109"/>
    </row>
    <row r="166" ht="15">
      <c r="D166" s="109"/>
    </row>
    <row r="167" ht="15">
      <c r="D167" s="109"/>
    </row>
    <row r="168" ht="15">
      <c r="D168" s="109"/>
    </row>
    <row r="169" ht="15">
      <c r="D169" s="109"/>
    </row>
    <row r="170" ht="15">
      <c r="D170" s="109"/>
    </row>
    <row r="171" ht="15">
      <c r="D171" s="109"/>
    </row>
    <row r="172" ht="15">
      <c r="D172" s="109"/>
    </row>
  </sheetData>
  <printOptions/>
  <pageMargins left="0.31496062992125984" right="0.2362204724409449" top="0.6299212598425197" bottom="0.7086614173228347" header="0.5118110236220472" footer="0.3937007874015748"/>
  <pageSetup horizontalDpi="600" verticalDpi="600" orientation="portrait" paperSize="9" r:id="rId1"/>
  <headerFooter alignWithMargins="0">
    <oddHeader>&amp;LMĚSTO ČESKÝ BROD&amp;C&amp;"Arial CE,Tučné"ROZPOČET 2008
V TIS.</oddHeader>
    <oddFooter>&amp;L&amp;D&amp;C&amp;P&amp;R&amp;8&amp;F</oddFooter>
  </headerFooter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hovorkova</dc:creator>
  <cp:keywords/>
  <dc:description/>
  <cp:lastModifiedBy>sahulova</cp:lastModifiedBy>
  <cp:lastPrinted>2008-01-16T09:44:19Z</cp:lastPrinted>
  <dcterms:created xsi:type="dcterms:W3CDTF">2004-05-27T05:38:09Z</dcterms:created>
  <dcterms:modified xsi:type="dcterms:W3CDTF">2008-01-16T09:45:37Z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