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1"/>
  </bookViews>
  <sheets>
    <sheet name="přílohy 2009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<sst xmlns="http://schemas.openxmlformats.org/spreadsheetml/2006/main" count="281" uniqueCount="258">
  <si>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</si>
  <si>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</si>
  <si>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</si>
  <si>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</si>
  <si>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</si>
  <si>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</si>
  <si>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</si>
  <si>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</si>
  <si>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</si>
  <si>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</si>
  <si>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</si>
  <si>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</si>
  <si>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</si>
  <si>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</si>
  <si>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</si>
  <si>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</si>
  <si>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</si>
  <si>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</si>
  <si>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</si>
  <si>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</si>
  <si>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</si>
  <si>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</si>
  <si>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</si>
  <si>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</si>
  <si>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</si>
  <si>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</si>
  <si>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</si>
  <si>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</si>
  <si>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</si>
  <si>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</si>
  <si>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</si>
  <si>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</si>
  <si>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</si>
  <si>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</si>
  <si>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</si>
  <si>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</si>
  <si>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</si>
  <si>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</si>
  <si>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</si>
  <si>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</si>
  <si>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</si>
  <si>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</si>
  <si>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</si>
  <si>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</si>
  <si>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</si>
  <si>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</si>
  <si>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</si>
  <si>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</si>
  <si>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</si>
  <si>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</si>
  <si>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</si>
  <si>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</si>
  <si>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</si>
  <si>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</si>
  <si>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</si>
  <si>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</si>
  <si>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</si>
  <si>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</si>
  <si>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</si>
  <si>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</si>
  <si>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</si>
  <si>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</si>
  <si>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</si>
  <si>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</si>
  <si>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</si>
  <si>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</si>
  <si>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</si>
  <si>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</si>
  <si>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</si>
  <si>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</si>
  <si>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</si>
  <si>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Nevyčerpané DSP z minulého roku</t>
  </si>
  <si>
    <t xml:space="preserve">Přijem z pronájmu vodohospodářského majetku </t>
  </si>
  <si>
    <t>Dopravní obslužnost</t>
  </si>
  <si>
    <t>mezisoučet</t>
  </si>
  <si>
    <t>Splátka půjčky Sokol</t>
  </si>
  <si>
    <t xml:space="preserve">NsP -  příspěvek zřizovatele, ztráta min. let 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</si>
  <si>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</si>
  <si>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</si>
  <si>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</si>
  <si>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</si>
  <si>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</si>
  <si>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</si>
  <si>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</si>
  <si>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</si>
  <si>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</si>
  <si>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</si>
  <si>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</si>
  <si>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</si>
  <si>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</si>
  <si>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</si>
  <si>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</si>
  <si>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</si>
  <si>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</si>
  <si>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</si>
  <si>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</si>
  <si>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</si>
  <si>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</si>
  <si>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</si>
  <si>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</si>
  <si>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</si>
  <si>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</si>
  <si>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</si>
  <si>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</si>
  <si>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</si>
  <si>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</si>
  <si>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</si>
  <si>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</si>
  <si>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</si>
  <si>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</si>
  <si>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</si>
  <si>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</si>
  <si>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</si>
  <si>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</si>
  <si>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</si>
  <si>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</si>
  <si>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</si>
  <si>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</si>
  <si>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</si>
  <si>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</si>
  <si>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</si>
  <si>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</si>
  <si>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</si>
  <si>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</si>
  <si>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</si>
  <si>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</si>
  <si>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</si>
  <si>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</si>
  <si>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</si>
  <si>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</si>
  <si>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</si>
  <si>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</si>
  <si>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</si>
  <si>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</si>
  <si>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oprava a údržba služebních vozidel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</si>
  <si>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</si>
  <si>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</si>
  <si>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</si>
  <si>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</si>
  <si>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</si>
  <si>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</si>
  <si>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</si>
  <si>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</si>
  <si>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</si>
  <si>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sociální dávky - doplatek pohřebného</t>
  </si>
  <si>
    <t>dárky pro děti z dětských domovů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</si>
  <si>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</si>
  <si>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</si>
  <si>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</si>
  <si>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</si>
  <si>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</si>
  <si>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</si>
  <si>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</si>
  <si>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</si>
  <si>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</si>
  <si>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rozbory vody ve veřejných studních</t>
  </si>
  <si>
    <t>odvod za zábor ZPF</t>
  </si>
  <si>
    <t>obnova veřejné zeleně</t>
  </si>
  <si>
    <t>orj 60  - vedoucí odboru dopravy</t>
  </si>
  <si>
    <t>výdaje na BESIP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</si>
  <si>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</si>
  <si>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</si>
  <si>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</si>
  <si>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</si>
  <si>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</si>
  <si>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</si>
  <si>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</si>
  <si>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</si>
  <si>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</si>
  <si>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</si>
  <si>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</si>
  <si>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</si>
  <si>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</si>
  <si>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</si>
  <si>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</si>
  <si>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</si>
  <si>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</si>
  <si>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rozpočet 2008</t>
  </si>
  <si>
    <t>Splátka půjčky Slavoj</t>
  </si>
  <si>
    <t>ORJ 22 správce radnice-fasáda na budově čp.70</t>
  </si>
  <si>
    <t>nákup materiálu pro účely oprav</t>
  </si>
  <si>
    <t>Příspěvek Pošembeří</t>
  </si>
  <si>
    <t>znalecké posudky, pasportizace majetku</t>
  </si>
  <si>
    <t>Příspěvek na opravu varhan - Římskokatolická farnost</t>
  </si>
  <si>
    <t>ZŠ Tyršova - příspěvek na vybavení družiny</t>
  </si>
  <si>
    <t>Převody z hospodářské činnosti - BH - pronájmy</t>
  </si>
  <si>
    <t>Převody z hospodářské činnosti - BH - prodeje</t>
  </si>
  <si>
    <t>Převody z hospodářské činnosti - Lesy</t>
  </si>
  <si>
    <t>Převody z hospodářské činnosti - OHČ, parkoviště,pozemky</t>
  </si>
  <si>
    <t>Příspěvek na opravu varhan - Kostel sv. Trojice</t>
  </si>
  <si>
    <t xml:space="preserve">Platby od obcí za projednání přestupků, měření rychlosti MP </t>
  </si>
  <si>
    <t>Oprava a údržba Městská památková zóna - spoluúčast</t>
  </si>
  <si>
    <t>MŠ Sokolská - příspěvek zřizovatele - vybavení přístavby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</si>
  <si>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</si>
  <si>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</si>
  <si>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</si>
  <si>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</si>
  <si>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Příspěvky zájmovým organizacím - sport</t>
  </si>
  <si>
    <t>Příspěvky zájmovým organizacím  -  kultura</t>
  </si>
  <si>
    <t>Příjem za převod práv k poskytování zdravotní péče</t>
  </si>
  <si>
    <t>Převody z hospodářské činnosti - BH - fond NSP</t>
  </si>
  <si>
    <t>Dotace na státní správu - soc. právní ochrana dětí</t>
  </si>
  <si>
    <t>ostatní nakládání s odpady</t>
  </si>
  <si>
    <t>rozpočet 2009</t>
  </si>
  <si>
    <t>oprava městského rozhlasu</t>
  </si>
  <si>
    <t>Rekonstrukce vodovodu a kanalizace Zborovská</t>
  </si>
  <si>
    <t>Rekonstrukce chodníků Zborovská</t>
  </si>
  <si>
    <t>Rekonstrukce vodovodu a kanalizace Krále Jiřího</t>
  </si>
  <si>
    <t>Investiční příspěvek MŠ Sokolská - rekonstrukce střechy</t>
  </si>
  <si>
    <t>Rekonstrukce Přednádraží - příprava</t>
  </si>
  <si>
    <t>Rekonstrukce vodojemu Na Vrabčici - příprava</t>
  </si>
  <si>
    <t>Zdroje vody - příprava</t>
  </si>
  <si>
    <t>Vodovod a kanalizace Štolmíř - příprava</t>
  </si>
  <si>
    <t>Rekonstrukce lesních cest - spoluúčast k dotaci</t>
  </si>
  <si>
    <t>Rekonstrukce veřejného osvětlení Wolkerova</t>
  </si>
  <si>
    <t>DDHM - počítače, tiskárny ,záložní zdroje</t>
  </si>
  <si>
    <t>nábytek do  oddací síně, žaluzie</t>
  </si>
  <si>
    <t>nákup služeb, útulek psi,stravné pro zaměstnance</t>
  </si>
  <si>
    <t>nemocenské náhrady</t>
  </si>
  <si>
    <t>Investiční příspěvek TJ Slavoj - kan.přípojka tenis. areál</t>
  </si>
  <si>
    <t>Investice do výpočetní techniky , software</t>
  </si>
  <si>
    <t>Nákup kopírovacího stroje budova č.56</t>
  </si>
  <si>
    <t>výzdoba budov úřadu, ( vánoce, květinové truhlíky)</t>
  </si>
  <si>
    <t>Rekonstrukce chodníků a veř. osv.Jungmannova</t>
  </si>
  <si>
    <t>Rozšíření kamerového systému - 2 body- spoluúčast k dotaci</t>
  </si>
  <si>
    <t xml:space="preserve">Investiční podpora TJ Slavoj - rek. interieru sportovní haly </t>
  </si>
  <si>
    <t xml:space="preserve">Technické služby - účelový příspěvek na opravu budovy </t>
  </si>
  <si>
    <t>Investiční příspěvek Technické služby- odpady, multicara</t>
  </si>
  <si>
    <t>drobný hmotný majetek pro OSM( měřič, fotoaparát, dalekohled)</t>
  </si>
  <si>
    <t>Kamerový systém - údržba, servis, provoz</t>
  </si>
  <si>
    <t>opravy a udržování veřejných studní</t>
  </si>
  <si>
    <t>dopravní značení - spoluúčast dotace</t>
  </si>
  <si>
    <t>Zpřístupnění Zvonice - spoluúčast k dotaci</t>
  </si>
  <si>
    <t>opravy a udržování č.p 70 a 56 - stěhování odborů</t>
  </si>
  <si>
    <t>nákup ostatních služeb - poradenství,posudky</t>
  </si>
  <si>
    <t>Investiční příspěvek MŠ Sokolská - kotel jídelna</t>
  </si>
  <si>
    <t>DDHM - nábytek, vybavení radnice,stěhování odborů</t>
  </si>
  <si>
    <t>Investiční příspěvek MŠ Kollárova-soc.zařízení, zeleň</t>
  </si>
  <si>
    <t>Investiční příspěvek ZŠ Žitomířská - jídelna-konvektomat,lednice</t>
  </si>
  <si>
    <t>Rekonstrukce dětských hřišť- spoluúčast k dotaci</t>
  </si>
  <si>
    <t>Investiční příspěvek ZŠ Žitomířská - škola-okna, zasíťování budov</t>
  </si>
  <si>
    <t>orj 50 osobní náklady - Uvolnění a neuvolnění zastupitelé</t>
  </si>
  <si>
    <t>ošatné, pracovní oděv, ochranné pomůcky</t>
  </si>
  <si>
    <t>Školní družina - zateplení, fasáda, oplocení -  Želivského 171</t>
  </si>
  <si>
    <t xml:space="preserve">Dotace na rekonstrukci kanalizace Palackého 1 500 tis.-požádáno  </t>
  </si>
  <si>
    <t>Koupaliště - bourání objektů</t>
  </si>
  <si>
    <t>Polní cesta P3 Štolmíř</t>
  </si>
  <si>
    <t>MKIC - účelový příspěvek propagační DVD Český Brod</t>
  </si>
  <si>
    <t>Projekt rekonstrukce městského parku</t>
  </si>
  <si>
    <t>Doplatek za nákup domu č.150 Žižkova</t>
  </si>
  <si>
    <t>Rekonstrukce kanalizace Slezská - havárie z roku 2008</t>
  </si>
  <si>
    <t>Přijetí úvěru - Zborovská, Krále Jiřího</t>
  </si>
  <si>
    <t>Územní plán, územně analytické podklady- žádost o dotaci 1 mil.</t>
  </si>
  <si>
    <t>Rekonstrukce Palackého - povrchy, doplatek kanalizace-žádost o dotaci 1,5mil</t>
  </si>
  <si>
    <t>Rekonstrukce chodníků a veřejného osvětlení Palackého</t>
  </si>
  <si>
    <t xml:space="preserve">vyvěšeno dne : 5.1.2009 </t>
  </si>
  <si>
    <t>sejmuto dne : 21.1.2009</t>
  </si>
  <si>
    <t>Rekonstrukce cestní sítě v městském parku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</si>
</sst>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3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" fontId="5" fillId="2" borderId="7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4" fontId="6" fillId="2" borderId="0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right" vertical="justify"/>
    </xf>
    <xf numFmtId="4" fontId="7" fillId="2" borderId="0" xfId="0" applyNumberFormat="1" applyFont="1" applyFill="1" applyBorder="1" applyAlignment="1">
      <alignment horizontal="right" vertical="justify"/>
    </xf>
    <xf numFmtId="4" fontId="8" fillId="2" borderId="0" xfId="0" applyNumberFormat="1" applyFont="1" applyFill="1" applyBorder="1" applyAlignment="1">
      <alignment horizontal="right" vertical="justify"/>
    </xf>
    <xf numFmtId="0" fontId="5" fillId="0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4" fontId="13" fillId="2" borderId="1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164" fontId="12" fillId="0" borderId="14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12" fillId="0" borderId="16" xfId="0" applyNumberFormat="1" applyFont="1" applyBorder="1" applyAlignment="1">
      <alignment/>
    </xf>
    <xf numFmtId="4" fontId="13" fillId="0" borderId="5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4" fontId="15" fillId="2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9" fillId="2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" fontId="14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4" fontId="9" fillId="2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2" borderId="18" xfId="0" applyFont="1" applyFill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12" fillId="0" borderId="0" xfId="0" applyFont="1" applyAlignment="1">
      <alignment/>
    </xf>
    <xf numFmtId="0" fontId="3" fillId="2" borderId="19" xfId="0" applyFont="1" applyFill="1" applyBorder="1" applyAlignment="1">
      <alignment/>
    </xf>
    <xf numFmtId="4" fontId="15" fillId="2" borderId="4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0"/>
  <sheetViews>
    <sheetView workbookViewId="0" topLeftCell="A124">
      <selection activeCell="D11" sqref="D11"/>
    </sheetView>
  </sheetViews>
  <sheetFormatPr defaultColWidth="9.00390625" defaultRowHeight="12.75"/>
  <cols>
    <col min="1" max="1" width="52.625" style="0" customWidth="1"/>
    <col min="2" max="2" width="12.75390625" style="11" customWidth="1"/>
    <col min="3" max="3" width="11.875" style="17" customWidth="1"/>
    <col min="4" max="4" width="12.25390625" style="19" customWidth="1"/>
  </cols>
  <sheetData>
    <row r="4" spans="1:4" ht="12.75">
      <c r="A4" s="1" t="s">
        <v>241</v>
      </c>
      <c r="B4" s="5">
        <v>2007</v>
      </c>
      <c r="C4" s="14">
        <v>2008</v>
      </c>
      <c r="D4" s="3">
        <v>2009</v>
      </c>
    </row>
    <row r="5" spans="1:4" ht="12.75">
      <c r="A5" s="2" t="s">
        <v>78</v>
      </c>
      <c r="B5" s="6">
        <v>1800</v>
      </c>
      <c r="C5" s="15">
        <v>1870</v>
      </c>
      <c r="D5" s="21">
        <v>1300</v>
      </c>
    </row>
    <row r="6" spans="1:4" ht="12.75">
      <c r="A6" s="2" t="s">
        <v>79</v>
      </c>
      <c r="B6" s="6">
        <v>470</v>
      </c>
      <c r="C6" s="15">
        <v>490</v>
      </c>
      <c r="D6" s="21">
        <v>320</v>
      </c>
    </row>
    <row r="7" spans="1:4" ht="12.75">
      <c r="A7" s="2" t="s">
        <v>80</v>
      </c>
      <c r="B7" s="6">
        <v>165</v>
      </c>
      <c r="C7" s="15">
        <v>180</v>
      </c>
      <c r="D7" s="21">
        <v>130</v>
      </c>
    </row>
    <row r="8" spans="1:4" ht="12.75">
      <c r="A8" s="2" t="s">
        <v>81</v>
      </c>
      <c r="B8" s="6">
        <v>10</v>
      </c>
      <c r="C8" s="15">
        <v>10</v>
      </c>
      <c r="D8" s="21">
        <v>20</v>
      </c>
    </row>
    <row r="9" spans="1:4" ht="12.75">
      <c r="A9" s="2" t="s">
        <v>82</v>
      </c>
      <c r="B9" s="6">
        <v>5</v>
      </c>
      <c r="C9" s="15">
        <v>10</v>
      </c>
      <c r="D9" s="21">
        <v>20</v>
      </c>
    </row>
    <row r="10" spans="1:4" ht="12.75">
      <c r="A10" s="2" t="s">
        <v>83</v>
      </c>
      <c r="B10" s="6">
        <v>45</v>
      </c>
      <c r="C10" s="15">
        <v>40</v>
      </c>
      <c r="D10" s="21">
        <v>50</v>
      </c>
    </row>
    <row r="11" spans="1:4" ht="12.75">
      <c r="A11" s="2" t="s">
        <v>77</v>
      </c>
      <c r="B11" s="6">
        <f>SUM(B5:B10)</f>
        <v>2495</v>
      </c>
      <c r="C11" s="15">
        <f>SUM(C5:C10)</f>
        <v>2600</v>
      </c>
      <c r="D11" s="21">
        <f>SUM(D5:D10)</f>
        <v>1840</v>
      </c>
    </row>
    <row r="13" spans="1:4" ht="12.75">
      <c r="A13" s="1" t="s">
        <v>84</v>
      </c>
      <c r="B13" s="5">
        <v>2007</v>
      </c>
      <c r="C13" s="14">
        <v>2008</v>
      </c>
      <c r="D13" s="3">
        <v>2009</v>
      </c>
    </row>
    <row r="14" spans="1:4" ht="12.75">
      <c r="A14" s="2" t="s">
        <v>85</v>
      </c>
      <c r="B14" s="6">
        <v>19000</v>
      </c>
      <c r="C14" s="16">
        <v>19800</v>
      </c>
      <c r="D14" s="21">
        <v>23000</v>
      </c>
    </row>
    <row r="15" spans="1:4" ht="12.75">
      <c r="A15" s="2" t="s">
        <v>218</v>
      </c>
      <c r="B15" s="6"/>
      <c r="C15" s="16"/>
      <c r="D15" s="21">
        <v>400</v>
      </c>
    </row>
    <row r="16" spans="1:4" ht="12.75">
      <c r="A16" s="2" t="s">
        <v>86</v>
      </c>
      <c r="B16" s="6">
        <v>600</v>
      </c>
      <c r="C16" s="16">
        <v>500</v>
      </c>
      <c r="D16" s="21">
        <v>600</v>
      </c>
    </row>
    <row r="17" spans="1:4" ht="12.75">
      <c r="A17" s="2" t="s">
        <v>87</v>
      </c>
      <c r="B17" s="6">
        <v>5100</v>
      </c>
      <c r="C17" s="16">
        <v>5300</v>
      </c>
      <c r="D17" s="21">
        <v>5800</v>
      </c>
    </row>
    <row r="18" spans="1:4" ht="12.75">
      <c r="A18" s="2" t="s">
        <v>80</v>
      </c>
      <c r="B18" s="6">
        <v>1570</v>
      </c>
      <c r="C18" s="16">
        <v>1900</v>
      </c>
      <c r="D18" s="21">
        <v>2200</v>
      </c>
    </row>
    <row r="19" spans="1:4" ht="12.75">
      <c r="A19" s="2" t="s">
        <v>88</v>
      </c>
      <c r="B19" s="6">
        <v>70</v>
      </c>
      <c r="C19" s="16">
        <v>100</v>
      </c>
      <c r="D19" s="21">
        <v>150</v>
      </c>
    </row>
    <row r="20" spans="1:4" ht="12.75">
      <c r="A20" s="2" t="s">
        <v>89</v>
      </c>
      <c r="B20" s="6">
        <v>80</v>
      </c>
      <c r="C20" s="16">
        <v>100</v>
      </c>
      <c r="D20" s="21">
        <v>130</v>
      </c>
    </row>
    <row r="21" spans="1:4" ht="12.75">
      <c r="A21" s="2" t="s">
        <v>242</v>
      </c>
      <c r="B21" s="6">
        <v>300</v>
      </c>
      <c r="C21" s="16">
        <v>300</v>
      </c>
      <c r="D21" s="21">
        <v>400</v>
      </c>
    </row>
    <row r="22" spans="1:4" ht="12.75">
      <c r="A22" s="2" t="s">
        <v>77</v>
      </c>
      <c r="B22" s="6">
        <f>SUM(B14:B21)</f>
        <v>26720</v>
      </c>
      <c r="C22" s="16">
        <f>SUM(C14:C21)</f>
        <v>28000</v>
      </c>
      <c r="D22" s="21">
        <f>SUM(D14:D21)</f>
        <v>32680</v>
      </c>
    </row>
    <row r="24" spans="1:4" ht="12.75">
      <c r="A24" s="1" t="s">
        <v>90</v>
      </c>
      <c r="B24" s="5">
        <v>2007</v>
      </c>
      <c r="C24" s="14">
        <v>2008</v>
      </c>
      <c r="D24" s="3">
        <v>2009</v>
      </c>
    </row>
    <row r="25" spans="1:4" ht="12.75">
      <c r="A25" s="2" t="s">
        <v>91</v>
      </c>
      <c r="B25" s="6">
        <v>700</v>
      </c>
      <c r="C25" s="16">
        <v>770</v>
      </c>
      <c r="D25" s="21">
        <v>800</v>
      </c>
    </row>
    <row r="26" spans="1:4" ht="12.75">
      <c r="A26" s="2" t="s">
        <v>77</v>
      </c>
      <c r="B26" s="6">
        <f>SUM(B25)</f>
        <v>700</v>
      </c>
      <c r="C26" s="16">
        <v>770</v>
      </c>
      <c r="D26" s="21">
        <f>SUM(D25)</f>
        <v>800</v>
      </c>
    </row>
    <row r="28" spans="1:4" ht="12.75">
      <c r="A28" s="1" t="s">
        <v>92</v>
      </c>
      <c r="B28" s="5">
        <v>2007</v>
      </c>
      <c r="C28" s="14">
        <v>2008</v>
      </c>
      <c r="D28" s="3">
        <v>2009</v>
      </c>
    </row>
    <row r="29" spans="1:4" ht="12.75">
      <c r="A29" s="2" t="s">
        <v>168</v>
      </c>
      <c r="B29" s="6">
        <v>5000</v>
      </c>
      <c r="C29" s="16">
        <v>500</v>
      </c>
      <c r="D29" s="21">
        <v>1000</v>
      </c>
    </row>
    <row r="30" spans="1:4" ht="12.75">
      <c r="A30" s="2" t="s">
        <v>169</v>
      </c>
      <c r="B30" s="6">
        <v>4000</v>
      </c>
      <c r="C30" s="16">
        <v>500</v>
      </c>
      <c r="D30" s="21">
        <v>400</v>
      </c>
    </row>
    <row r="31" spans="1:4" ht="12.75">
      <c r="A31" s="2" t="s">
        <v>170</v>
      </c>
      <c r="B31" s="6">
        <v>847</v>
      </c>
      <c r="C31" s="16">
        <v>500</v>
      </c>
      <c r="D31" s="21">
        <v>260</v>
      </c>
    </row>
    <row r="32" spans="1:4" ht="12.75">
      <c r="A32" s="2" t="s">
        <v>172</v>
      </c>
      <c r="B32" s="6">
        <v>300</v>
      </c>
      <c r="C32" s="16">
        <v>300</v>
      </c>
      <c r="D32" s="21">
        <v>40</v>
      </c>
    </row>
    <row r="33" spans="1:4" ht="12.75">
      <c r="A33" s="2" t="s">
        <v>171</v>
      </c>
      <c r="B33" s="6">
        <v>600</v>
      </c>
      <c r="C33" s="16">
        <v>700</v>
      </c>
      <c r="D33" s="21">
        <v>1200</v>
      </c>
    </row>
    <row r="34" spans="1:4" ht="12.75">
      <c r="A34" s="2" t="s">
        <v>174</v>
      </c>
      <c r="B34" s="6">
        <v>1500</v>
      </c>
      <c r="C34" s="16">
        <v>1200</v>
      </c>
      <c r="D34" s="21">
        <v>1000</v>
      </c>
    </row>
    <row r="35" spans="1:4" ht="12.75">
      <c r="A35" s="2" t="s">
        <v>175</v>
      </c>
      <c r="B35" s="6">
        <v>1500</v>
      </c>
      <c r="C35" s="16">
        <v>1200</v>
      </c>
      <c r="D35" s="21">
        <v>1000</v>
      </c>
    </row>
    <row r="36" spans="1:4" ht="12.75">
      <c r="A36" s="2" t="s">
        <v>176</v>
      </c>
      <c r="B36" s="6">
        <v>4000</v>
      </c>
      <c r="C36" s="16">
        <v>1000</v>
      </c>
      <c r="D36" s="21">
        <v>3300</v>
      </c>
    </row>
    <row r="37" spans="1:4" ht="12.75">
      <c r="A37" s="2" t="s">
        <v>93</v>
      </c>
      <c r="B37" s="6">
        <v>39.94</v>
      </c>
      <c r="C37" s="16">
        <v>100</v>
      </c>
      <c r="D37" s="21">
        <v>42</v>
      </c>
    </row>
    <row r="38" spans="1:4" ht="12.75">
      <c r="A38" s="2" t="s">
        <v>173</v>
      </c>
      <c r="B38" s="6">
        <v>0</v>
      </c>
      <c r="C38" s="16">
        <v>21035</v>
      </c>
      <c r="D38" s="21">
        <v>25000</v>
      </c>
    </row>
    <row r="39" spans="1:4" ht="12.75">
      <c r="A39" s="2" t="s">
        <v>77</v>
      </c>
      <c r="B39" s="6">
        <f>SUM(B29:B38)</f>
        <v>17786.94</v>
      </c>
      <c r="C39" s="16">
        <f>SUM(C29:C38)</f>
        <v>27035</v>
      </c>
      <c r="D39" s="21">
        <f>SUM(D29:D38)</f>
        <v>33242</v>
      </c>
    </row>
    <row r="40" spans="1:2" ht="12.75">
      <c r="A40" s="4"/>
      <c r="B40" s="7"/>
    </row>
    <row r="42" spans="1:4" ht="12.75">
      <c r="A42" s="1" t="s">
        <v>94</v>
      </c>
      <c r="B42" s="5">
        <v>2007</v>
      </c>
      <c r="C42" s="14">
        <v>2008</v>
      </c>
      <c r="D42" s="3">
        <v>2009</v>
      </c>
    </row>
    <row r="43" spans="1:4" ht="12.75">
      <c r="A43" s="2" t="s">
        <v>95</v>
      </c>
      <c r="B43" s="6">
        <v>80</v>
      </c>
      <c r="C43" s="16">
        <v>100</v>
      </c>
      <c r="D43" s="21">
        <v>150</v>
      </c>
    </row>
    <row r="44" spans="1:4" ht="12.75">
      <c r="A44" s="2" t="s">
        <v>96</v>
      </c>
      <c r="B44" s="6">
        <v>100</v>
      </c>
      <c r="C44" s="16">
        <v>100</v>
      </c>
      <c r="D44" s="21">
        <v>100</v>
      </c>
    </row>
    <row r="45" spans="1:4" ht="12.75">
      <c r="A45" s="2" t="s">
        <v>77</v>
      </c>
      <c r="B45" s="6">
        <v>180</v>
      </c>
      <c r="C45" s="16">
        <f>SUM(C43:C44)</f>
        <v>200</v>
      </c>
      <c r="D45" s="21">
        <f>SUM(D43:D44)</f>
        <v>250</v>
      </c>
    </row>
    <row r="47" spans="1:4" ht="12.75">
      <c r="A47" s="1" t="s">
        <v>97</v>
      </c>
      <c r="B47" s="5">
        <v>2007</v>
      </c>
      <c r="C47" s="14">
        <v>2008</v>
      </c>
      <c r="D47" s="3">
        <v>2009</v>
      </c>
    </row>
    <row r="48" spans="1:4" ht="12.75">
      <c r="A48" s="2" t="s">
        <v>98</v>
      </c>
      <c r="B48" s="6">
        <v>1300</v>
      </c>
      <c r="C48" s="16">
        <v>1700</v>
      </c>
      <c r="D48" s="21">
        <v>2000</v>
      </c>
    </row>
    <row r="49" spans="1:4" ht="12.75">
      <c r="A49" s="2" t="s">
        <v>87</v>
      </c>
      <c r="B49" s="6">
        <v>350</v>
      </c>
      <c r="C49" s="16">
        <v>500</v>
      </c>
      <c r="D49" s="21">
        <v>600</v>
      </c>
    </row>
    <row r="50" spans="1:4" ht="12.75">
      <c r="A50" s="2" t="s">
        <v>80</v>
      </c>
      <c r="B50" s="6">
        <v>120</v>
      </c>
      <c r="C50" s="16">
        <v>180</v>
      </c>
      <c r="D50" s="21">
        <v>200</v>
      </c>
    </row>
    <row r="51" spans="1:4" ht="12.75">
      <c r="A51" s="2" t="s">
        <v>99</v>
      </c>
      <c r="B51" s="6">
        <v>20</v>
      </c>
      <c r="C51" s="16">
        <v>30</v>
      </c>
      <c r="D51" s="21">
        <v>20</v>
      </c>
    </row>
    <row r="52" spans="1:4" ht="12.75">
      <c r="A52" s="2" t="s">
        <v>81</v>
      </c>
      <c r="B52" s="6">
        <v>20</v>
      </c>
      <c r="C52" s="16">
        <v>20</v>
      </c>
      <c r="D52" s="21">
        <v>20</v>
      </c>
    </row>
    <row r="53" spans="1:4" ht="12.75">
      <c r="A53" s="2" t="s">
        <v>100</v>
      </c>
      <c r="B53" s="6">
        <v>20</v>
      </c>
      <c r="C53" s="16">
        <v>20</v>
      </c>
      <c r="D53" s="21">
        <v>10</v>
      </c>
    </row>
    <row r="54" spans="1:4" ht="12.75">
      <c r="A54" s="2" t="s">
        <v>101</v>
      </c>
      <c r="B54" s="6">
        <v>60</v>
      </c>
      <c r="C54" s="16">
        <v>60</v>
      </c>
      <c r="D54" s="21">
        <v>50</v>
      </c>
    </row>
    <row r="55" spans="1:4" ht="12.75">
      <c r="A55" s="2" t="s">
        <v>193</v>
      </c>
      <c r="B55" s="6">
        <v>40</v>
      </c>
      <c r="C55" s="16">
        <v>150</v>
      </c>
      <c r="D55" s="21">
        <v>50</v>
      </c>
    </row>
    <row r="56" spans="1:4" ht="12.75">
      <c r="A56" s="2" t="s">
        <v>102</v>
      </c>
      <c r="B56" s="6">
        <v>30</v>
      </c>
      <c r="C56" s="16">
        <v>40</v>
      </c>
      <c r="D56" s="21">
        <v>40</v>
      </c>
    </row>
    <row r="57" spans="1:4" ht="12.75">
      <c r="A57" s="2" t="s">
        <v>103</v>
      </c>
      <c r="B57" s="6">
        <v>90</v>
      </c>
      <c r="C57" s="16">
        <v>90</v>
      </c>
      <c r="D57" s="21">
        <v>90</v>
      </c>
    </row>
    <row r="58" spans="1:4" ht="12.75">
      <c r="A58" s="2" t="s">
        <v>104</v>
      </c>
      <c r="B58" s="6">
        <v>40</v>
      </c>
      <c r="C58" s="16">
        <v>50</v>
      </c>
      <c r="D58" s="21">
        <v>40</v>
      </c>
    </row>
    <row r="59" spans="1:4" ht="12.75">
      <c r="A59" s="2" t="s">
        <v>105</v>
      </c>
      <c r="B59" s="6">
        <v>60</v>
      </c>
      <c r="C59" s="16">
        <v>60</v>
      </c>
      <c r="D59" s="21">
        <v>60</v>
      </c>
    </row>
    <row r="60" spans="1:4" ht="12.75">
      <c r="A60" s="2" t="s">
        <v>106</v>
      </c>
      <c r="B60" s="6">
        <v>50</v>
      </c>
      <c r="C60" s="16">
        <v>50</v>
      </c>
      <c r="D60" s="21">
        <v>60</v>
      </c>
    </row>
    <row r="61" spans="1:4" ht="12.75">
      <c r="A61" s="2" t="s">
        <v>77</v>
      </c>
      <c r="B61" s="6">
        <f>SUM(B48:B60)</f>
        <v>2200</v>
      </c>
      <c r="C61" s="16">
        <f>SUM(C48:C60)</f>
        <v>2950</v>
      </c>
      <c r="D61" s="21">
        <f>SUM(D48:D60)</f>
        <v>3240</v>
      </c>
    </row>
    <row r="63" spans="1:4" ht="12.75">
      <c r="A63" s="1" t="s">
        <v>107</v>
      </c>
      <c r="B63" s="5">
        <v>2007</v>
      </c>
      <c r="C63" s="14">
        <v>2008</v>
      </c>
      <c r="D63" s="3">
        <v>2009</v>
      </c>
    </row>
    <row r="64" spans="1:4" ht="12.75">
      <c r="A64" s="2" t="s">
        <v>108</v>
      </c>
      <c r="B64" s="6">
        <v>110</v>
      </c>
      <c r="C64" s="16">
        <v>90</v>
      </c>
      <c r="D64" s="21">
        <v>80</v>
      </c>
    </row>
    <row r="65" spans="1:4" ht="12.75">
      <c r="A65" s="2" t="s">
        <v>109</v>
      </c>
      <c r="B65" s="6">
        <v>180</v>
      </c>
      <c r="C65" s="16">
        <v>130</v>
      </c>
      <c r="D65" s="21">
        <v>20</v>
      </c>
    </row>
    <row r="66" spans="1:4" ht="12.75">
      <c r="A66" s="2" t="s">
        <v>110</v>
      </c>
      <c r="B66" s="6">
        <v>800</v>
      </c>
      <c r="C66" s="16">
        <v>700</v>
      </c>
      <c r="D66" s="21">
        <v>700</v>
      </c>
    </row>
    <row r="67" spans="1:4" ht="12.75">
      <c r="A67" s="2" t="s">
        <v>204</v>
      </c>
      <c r="B67" s="6">
        <v>70</v>
      </c>
      <c r="C67" s="16">
        <v>0</v>
      </c>
      <c r="D67" s="21">
        <v>0</v>
      </c>
    </row>
    <row r="68" spans="1:4" ht="12.75">
      <c r="A68" s="2" t="s">
        <v>182</v>
      </c>
      <c r="B68" s="6">
        <v>50</v>
      </c>
      <c r="C68" s="16">
        <v>800</v>
      </c>
      <c r="D68" s="21">
        <v>1000</v>
      </c>
    </row>
    <row r="69" spans="1:4" ht="12.75">
      <c r="A69" s="2" t="s">
        <v>112</v>
      </c>
      <c r="B69" s="6">
        <v>120</v>
      </c>
      <c r="C69" s="16">
        <v>120</v>
      </c>
      <c r="D69" s="21">
        <v>120</v>
      </c>
    </row>
    <row r="70" spans="1:4" ht="12.75">
      <c r="A70" s="2" t="s">
        <v>113</v>
      </c>
      <c r="B70" s="6">
        <v>40</v>
      </c>
      <c r="C70" s="16">
        <v>60</v>
      </c>
      <c r="D70" s="21">
        <v>80</v>
      </c>
    </row>
    <row r="71" spans="1:4" ht="12.75">
      <c r="A71" s="2" t="s">
        <v>77</v>
      </c>
      <c r="B71" s="6">
        <f>SUM(B64:B70)</f>
        <v>1370</v>
      </c>
      <c r="C71" s="16">
        <f>SUM(C64:C70)</f>
        <v>1900</v>
      </c>
      <c r="D71" s="21">
        <f>SUM(D64:D70)</f>
        <v>2000</v>
      </c>
    </row>
    <row r="73" spans="1:4" ht="12.75">
      <c r="A73" s="1" t="s">
        <v>114</v>
      </c>
      <c r="B73" s="5">
        <v>2007</v>
      </c>
      <c r="C73" s="14">
        <v>2008</v>
      </c>
      <c r="D73" s="3">
        <v>2009</v>
      </c>
    </row>
    <row r="74" spans="1:4" ht="12.75">
      <c r="A74" s="20" t="s">
        <v>229</v>
      </c>
      <c r="B74" s="5"/>
      <c r="C74" s="14"/>
      <c r="D74" s="12">
        <v>100</v>
      </c>
    </row>
    <row r="75" spans="1:4" ht="12.75">
      <c r="A75" s="2" t="s">
        <v>215</v>
      </c>
      <c r="B75" s="6">
        <v>300</v>
      </c>
      <c r="C75" s="16">
        <v>500</v>
      </c>
      <c r="D75" s="21">
        <v>600</v>
      </c>
    </row>
    <row r="76" spans="1:4" ht="12.75">
      <c r="A76" s="2" t="s">
        <v>115</v>
      </c>
      <c r="B76" s="6">
        <v>250</v>
      </c>
      <c r="C76" s="16">
        <v>250</v>
      </c>
      <c r="D76" s="21">
        <v>350</v>
      </c>
    </row>
    <row r="77" spans="1:4" ht="12.75">
      <c r="A77" s="2" t="s">
        <v>116</v>
      </c>
      <c r="B77" s="6">
        <v>600</v>
      </c>
      <c r="C77" s="16">
        <v>650</v>
      </c>
      <c r="D77" s="21">
        <v>650</v>
      </c>
    </row>
    <row r="78" spans="1:4" ht="12.75">
      <c r="A78" s="2" t="s">
        <v>117</v>
      </c>
      <c r="B78" s="6">
        <v>500</v>
      </c>
      <c r="C78" s="16">
        <v>500</v>
      </c>
      <c r="D78" s="21">
        <v>500</v>
      </c>
    </row>
    <row r="79" spans="1:4" ht="12.75">
      <c r="A79" s="2" t="s">
        <v>118</v>
      </c>
      <c r="B79" s="6">
        <v>200</v>
      </c>
      <c r="C79" s="16">
        <v>200</v>
      </c>
      <c r="D79" s="21">
        <v>250</v>
      </c>
    </row>
    <row r="80" spans="1:4" ht="12.75">
      <c r="A80" s="2" t="s">
        <v>119</v>
      </c>
      <c r="B80" s="6">
        <v>150</v>
      </c>
      <c r="C80" s="16">
        <v>200</v>
      </c>
      <c r="D80" s="21">
        <v>250</v>
      </c>
    </row>
    <row r="81" spans="1:4" ht="12.75">
      <c r="A81" s="2" t="s">
        <v>77</v>
      </c>
      <c r="B81" s="6">
        <v>2000</v>
      </c>
      <c r="C81" s="16">
        <f>SUM(C75:C80)</f>
        <v>2300</v>
      </c>
      <c r="D81" s="21">
        <f>SUM(D75:D80)</f>
        <v>2600</v>
      </c>
    </row>
    <row r="83" spans="1:4" ht="12.75">
      <c r="A83" s="1" t="s">
        <v>120</v>
      </c>
      <c r="B83" s="5">
        <v>2007</v>
      </c>
      <c r="C83" s="14">
        <v>2008</v>
      </c>
      <c r="D83" s="3">
        <v>2009</v>
      </c>
    </row>
    <row r="84" spans="1:4" ht="12.75">
      <c r="A84" s="2" t="s">
        <v>121</v>
      </c>
      <c r="B84" s="6">
        <v>100</v>
      </c>
      <c r="C84" s="16">
        <v>80</v>
      </c>
      <c r="D84" s="21">
        <v>100</v>
      </c>
    </row>
    <row r="85" spans="1:4" ht="12.75">
      <c r="A85" s="2" t="s">
        <v>122</v>
      </c>
      <c r="B85" s="6">
        <v>150</v>
      </c>
      <c r="C85" s="16">
        <v>160</v>
      </c>
      <c r="D85" s="21">
        <v>200</v>
      </c>
    </row>
    <row r="86" spans="1:4" ht="12.75">
      <c r="A86" s="2" t="s">
        <v>123</v>
      </c>
      <c r="B86" s="6">
        <v>200</v>
      </c>
      <c r="C86" s="16">
        <v>160</v>
      </c>
      <c r="D86" s="21">
        <v>200</v>
      </c>
    </row>
    <row r="87" spans="1:4" ht="12.75">
      <c r="A87" s="2" t="s">
        <v>124</v>
      </c>
      <c r="B87" s="6">
        <v>450</v>
      </c>
      <c r="C87" s="16">
        <v>430</v>
      </c>
      <c r="D87" s="21">
        <v>480</v>
      </c>
    </row>
    <row r="88" spans="1:4" ht="12.75">
      <c r="A88" s="2" t="s">
        <v>125</v>
      </c>
      <c r="B88" s="6">
        <v>50</v>
      </c>
      <c r="C88" s="16">
        <v>100</v>
      </c>
      <c r="D88" s="21">
        <v>110</v>
      </c>
    </row>
    <row r="89" spans="1:4" ht="12.75">
      <c r="A89" s="2" t="s">
        <v>126</v>
      </c>
      <c r="B89" s="6">
        <v>80</v>
      </c>
      <c r="C89" s="16">
        <v>100</v>
      </c>
      <c r="D89" s="21">
        <v>110</v>
      </c>
    </row>
    <row r="90" spans="1:4" ht="12.75">
      <c r="A90" s="2" t="s">
        <v>180</v>
      </c>
      <c r="B90" s="6"/>
      <c r="C90" s="16">
        <v>20</v>
      </c>
      <c r="D90" s="21">
        <v>60</v>
      </c>
    </row>
    <row r="91" spans="1:4" ht="12.75">
      <c r="A91" s="2" t="s">
        <v>228</v>
      </c>
      <c r="B91" s="6"/>
      <c r="C91" s="16"/>
      <c r="D91" s="21">
        <v>30</v>
      </c>
    </row>
    <row r="92" spans="1:4" ht="12.75">
      <c r="A92" s="2" t="s">
        <v>222</v>
      </c>
      <c r="B92" s="6"/>
      <c r="C92" s="16">
        <v>50</v>
      </c>
      <c r="D92" s="21">
        <v>60</v>
      </c>
    </row>
    <row r="93" spans="1:4" ht="12.75">
      <c r="A93" s="2" t="s">
        <v>233</v>
      </c>
      <c r="B93" s="6">
        <v>300</v>
      </c>
      <c r="C93" s="16">
        <v>500</v>
      </c>
      <c r="D93" s="21">
        <v>800</v>
      </c>
    </row>
    <row r="94" spans="1:4" ht="12.75">
      <c r="A94" s="2" t="s">
        <v>77</v>
      </c>
      <c r="B94" s="6">
        <f>SUM(B84:B93)</f>
        <v>1330</v>
      </c>
      <c r="C94" s="16">
        <f>SUM(C84:C93)</f>
        <v>1600</v>
      </c>
      <c r="D94" s="21">
        <f>SUM(D84:D93)</f>
        <v>2150</v>
      </c>
    </row>
    <row r="96" spans="1:4" ht="12.75">
      <c r="A96" s="1" t="s">
        <v>127</v>
      </c>
      <c r="B96" s="5">
        <v>2007</v>
      </c>
      <c r="C96" s="14">
        <v>2008</v>
      </c>
      <c r="D96" s="3">
        <v>2009</v>
      </c>
    </row>
    <row r="97" spans="1:4" ht="12.75">
      <c r="A97" s="2" t="s">
        <v>111</v>
      </c>
      <c r="B97" s="6">
        <v>10</v>
      </c>
      <c r="C97" s="16">
        <v>10</v>
      </c>
      <c r="D97" s="21">
        <v>10</v>
      </c>
    </row>
    <row r="98" spans="1:4" ht="12.75">
      <c r="A98" s="2" t="s">
        <v>128</v>
      </c>
      <c r="B98" s="6">
        <v>100</v>
      </c>
      <c r="C98" s="16">
        <v>150</v>
      </c>
      <c r="D98" s="21">
        <v>150</v>
      </c>
    </row>
    <row r="99" spans="1:4" ht="12.75">
      <c r="A99" s="2" t="s">
        <v>77</v>
      </c>
      <c r="B99" s="6">
        <v>110</v>
      </c>
      <c r="C99" s="16">
        <v>160</v>
      </c>
      <c r="D99" s="21">
        <f>SUM(D97:D98)</f>
        <v>160</v>
      </c>
    </row>
    <row r="101" spans="1:4" ht="12.75">
      <c r="A101" s="1" t="s">
        <v>129</v>
      </c>
      <c r="B101" s="5">
        <v>2007</v>
      </c>
      <c r="C101" s="14">
        <v>2008</v>
      </c>
      <c r="D101" s="3">
        <v>2009</v>
      </c>
    </row>
    <row r="102" spans="1:4" ht="12.75">
      <c r="A102" s="2" t="s">
        <v>130</v>
      </c>
      <c r="B102" s="6">
        <v>50</v>
      </c>
      <c r="C102" s="16">
        <v>60</v>
      </c>
      <c r="D102" s="21">
        <v>60</v>
      </c>
    </row>
    <row r="103" spans="1:4" ht="12.75">
      <c r="A103" s="2" t="s">
        <v>131</v>
      </c>
      <c r="B103" s="6">
        <v>100</v>
      </c>
      <c r="C103" s="16">
        <v>105</v>
      </c>
      <c r="D103" s="21">
        <v>100</v>
      </c>
    </row>
    <row r="104" spans="1:4" ht="12.75">
      <c r="A104" s="2" t="s">
        <v>216</v>
      </c>
      <c r="B104" s="6">
        <v>0</v>
      </c>
      <c r="C104" s="16">
        <v>0</v>
      </c>
      <c r="D104" s="21">
        <v>120</v>
      </c>
    </row>
    <row r="105" spans="1:4" ht="12.75">
      <c r="A105" s="2" t="s">
        <v>236</v>
      </c>
      <c r="B105" s="6">
        <v>300</v>
      </c>
      <c r="C105" s="16">
        <v>300</v>
      </c>
      <c r="D105" s="21">
        <v>500</v>
      </c>
    </row>
    <row r="106" spans="1:4" ht="12.75">
      <c r="A106" s="2" t="s">
        <v>132</v>
      </c>
      <c r="B106" s="6">
        <v>550</v>
      </c>
      <c r="C106" s="16">
        <v>700</v>
      </c>
      <c r="D106" s="21">
        <v>770</v>
      </c>
    </row>
    <row r="107" spans="1:4" ht="12.75">
      <c r="A107" s="2" t="s">
        <v>103</v>
      </c>
      <c r="B107" s="6">
        <v>60</v>
      </c>
      <c r="C107" s="16">
        <v>100</v>
      </c>
      <c r="D107" s="21">
        <v>100</v>
      </c>
    </row>
    <row r="108" spans="1:4" ht="12.75">
      <c r="A108" s="2" t="s">
        <v>133</v>
      </c>
      <c r="B108" s="6">
        <v>850</v>
      </c>
      <c r="C108" s="16">
        <v>950</v>
      </c>
      <c r="D108" s="21">
        <v>950</v>
      </c>
    </row>
    <row r="109" spans="1:4" ht="12.75">
      <c r="A109" s="2" t="s">
        <v>217</v>
      </c>
      <c r="B109" s="6">
        <v>950</v>
      </c>
      <c r="C109" s="16">
        <v>980</v>
      </c>
      <c r="D109" s="21">
        <v>1000</v>
      </c>
    </row>
    <row r="110" spans="1:4" ht="12.75">
      <c r="A110" s="2" t="s">
        <v>134</v>
      </c>
      <c r="B110" s="6">
        <v>40</v>
      </c>
      <c r="C110" s="16">
        <v>50</v>
      </c>
      <c r="D110" s="21">
        <v>60</v>
      </c>
    </row>
    <row r="111" spans="1:4" ht="12.75">
      <c r="A111" s="2" t="s">
        <v>135</v>
      </c>
      <c r="B111" s="6">
        <v>60</v>
      </c>
      <c r="C111" s="16">
        <v>60</v>
      </c>
      <c r="D111" s="21">
        <v>60</v>
      </c>
    </row>
    <row r="112" spans="1:4" ht="12.75">
      <c r="A112" s="2" t="s">
        <v>136</v>
      </c>
      <c r="B112" s="6">
        <v>10</v>
      </c>
      <c r="C112" s="16">
        <v>5</v>
      </c>
      <c r="D112" s="21">
        <v>10</v>
      </c>
    </row>
    <row r="113" spans="1:4" ht="12.75">
      <c r="A113" s="2" t="s">
        <v>137</v>
      </c>
      <c r="B113" s="6">
        <v>30</v>
      </c>
      <c r="C113" s="16">
        <v>30</v>
      </c>
      <c r="D113" s="21">
        <v>40</v>
      </c>
    </row>
    <row r="114" spans="1:4" ht="12.75">
      <c r="A114" s="2" t="s">
        <v>77</v>
      </c>
      <c r="B114" s="6">
        <f>SUM(B102:B113)</f>
        <v>3000</v>
      </c>
      <c r="C114" s="16">
        <f>SUM(C102:C113)</f>
        <v>3340</v>
      </c>
      <c r="D114" s="21">
        <f>SUM(D102:D113)</f>
        <v>3770</v>
      </c>
    </row>
    <row r="116" spans="1:4" ht="12.75">
      <c r="A116" s="1" t="s">
        <v>138</v>
      </c>
      <c r="B116" s="5">
        <v>2007</v>
      </c>
      <c r="C116" s="14">
        <v>2008</v>
      </c>
      <c r="D116" s="3">
        <v>2009</v>
      </c>
    </row>
    <row r="117" spans="1:3" ht="12.75">
      <c r="A117" s="2"/>
      <c r="B117" s="6"/>
      <c r="C117" s="14"/>
    </row>
    <row r="118" spans="1:4" ht="12.75">
      <c r="A118" s="2" t="s">
        <v>139</v>
      </c>
      <c r="B118" s="6">
        <v>75</v>
      </c>
      <c r="C118" s="16">
        <v>75</v>
      </c>
      <c r="D118" s="21">
        <v>75</v>
      </c>
    </row>
    <row r="119" spans="1:4" ht="12.75">
      <c r="A119" s="2" t="s">
        <v>140</v>
      </c>
      <c r="B119" s="6">
        <v>130</v>
      </c>
      <c r="C119" s="16">
        <v>200</v>
      </c>
      <c r="D119" s="21">
        <v>200</v>
      </c>
    </row>
    <row r="120" spans="1:4" ht="12.75">
      <c r="A120" s="2" t="s">
        <v>141</v>
      </c>
      <c r="B120" s="6">
        <v>0</v>
      </c>
      <c r="C120" s="16">
        <v>15</v>
      </c>
      <c r="D120" s="21">
        <v>15</v>
      </c>
    </row>
    <row r="121" spans="1:4" ht="12.75">
      <c r="A121" s="2" t="s">
        <v>142</v>
      </c>
      <c r="B121" s="6">
        <v>10</v>
      </c>
      <c r="C121" s="16">
        <v>0</v>
      </c>
      <c r="D121" s="21">
        <v>0</v>
      </c>
    </row>
    <row r="122" spans="1:4" ht="12.75">
      <c r="A122" s="2" t="s">
        <v>143</v>
      </c>
      <c r="B122" s="6">
        <v>10</v>
      </c>
      <c r="C122" s="16">
        <v>0</v>
      </c>
      <c r="D122" s="21">
        <v>0</v>
      </c>
    </row>
    <row r="123" spans="1:4" ht="12.75">
      <c r="A123" s="2" t="s">
        <v>144</v>
      </c>
      <c r="B123" s="6">
        <v>40</v>
      </c>
      <c r="C123" s="16">
        <v>30</v>
      </c>
      <c r="D123" s="21">
        <v>80</v>
      </c>
    </row>
    <row r="124" spans="1:4" ht="12.75">
      <c r="A124" s="2" t="s">
        <v>145</v>
      </c>
      <c r="B124" s="6">
        <v>10</v>
      </c>
      <c r="C124" s="16">
        <v>20</v>
      </c>
      <c r="D124" s="21">
        <v>20</v>
      </c>
    </row>
    <row r="125" spans="1:4" ht="12.75">
      <c r="A125" s="2" t="s">
        <v>146</v>
      </c>
      <c r="B125" s="8">
        <v>80</v>
      </c>
      <c r="C125" s="16">
        <v>0</v>
      </c>
      <c r="D125" s="21">
        <v>20</v>
      </c>
    </row>
    <row r="126" spans="1:4" ht="12.75">
      <c r="A126" s="2" t="s">
        <v>147</v>
      </c>
      <c r="B126" s="9">
        <v>2</v>
      </c>
      <c r="C126" s="16">
        <v>5</v>
      </c>
      <c r="D126" s="21">
        <v>5</v>
      </c>
    </row>
    <row r="127" spans="1:4" ht="12.75">
      <c r="A127" s="2" t="s">
        <v>148</v>
      </c>
      <c r="B127" s="9">
        <v>3</v>
      </c>
      <c r="C127" s="16">
        <v>5</v>
      </c>
      <c r="D127" s="21">
        <v>5</v>
      </c>
    </row>
    <row r="128" spans="1:4" ht="12.75">
      <c r="A128" s="2" t="s">
        <v>77</v>
      </c>
      <c r="B128" s="9">
        <v>360</v>
      </c>
      <c r="C128" s="16">
        <f>SUM(C117:C127)</f>
        <v>350</v>
      </c>
      <c r="D128" s="21">
        <f>SUM(D118:D127)</f>
        <v>420</v>
      </c>
    </row>
    <row r="130" spans="1:4" ht="12.75">
      <c r="A130" s="1" t="s">
        <v>149</v>
      </c>
      <c r="B130" s="10">
        <v>2007</v>
      </c>
      <c r="C130" s="14">
        <v>2008</v>
      </c>
      <c r="D130" s="3">
        <v>2009</v>
      </c>
    </row>
    <row r="131" spans="1:4" ht="12.75">
      <c r="A131" s="2" t="s">
        <v>150</v>
      </c>
      <c r="B131" s="9">
        <v>20</v>
      </c>
      <c r="C131" s="18">
        <v>10</v>
      </c>
      <c r="D131" s="21">
        <v>10</v>
      </c>
    </row>
    <row r="132" spans="1:4" ht="12.75">
      <c r="A132" s="2" t="s">
        <v>151</v>
      </c>
      <c r="B132" s="9">
        <v>100</v>
      </c>
      <c r="C132" s="18">
        <v>60</v>
      </c>
      <c r="D132" s="21">
        <v>120</v>
      </c>
    </row>
    <row r="133" spans="1:4" ht="12.75">
      <c r="A133" s="2" t="s">
        <v>152</v>
      </c>
      <c r="B133" s="9">
        <v>400</v>
      </c>
      <c r="C133" s="18">
        <v>350</v>
      </c>
      <c r="D133" s="21">
        <v>400</v>
      </c>
    </row>
    <row r="134" spans="1:4" ht="12.75">
      <c r="A134" s="2" t="s">
        <v>77</v>
      </c>
      <c r="B134" s="9">
        <f>SUM(B131:B133)</f>
        <v>520</v>
      </c>
      <c r="C134" s="16">
        <f>SUM(C131:C133)</f>
        <v>420</v>
      </c>
      <c r="D134" s="21">
        <f>SUM(D131:D133)</f>
        <v>530</v>
      </c>
    </row>
    <row r="136" spans="1:4" ht="12.75">
      <c r="A136" s="1" t="s">
        <v>153</v>
      </c>
      <c r="B136" s="10">
        <v>2007</v>
      </c>
      <c r="C136" s="14">
        <v>2008</v>
      </c>
      <c r="D136" s="13">
        <v>2009</v>
      </c>
    </row>
    <row r="137" spans="1:4" ht="12.75">
      <c r="A137" s="2" t="s">
        <v>154</v>
      </c>
      <c r="B137" s="9">
        <v>45</v>
      </c>
      <c r="C137" s="16">
        <v>90</v>
      </c>
      <c r="D137" s="12">
        <v>90</v>
      </c>
    </row>
    <row r="138" spans="1:4" ht="12.75">
      <c r="A138" s="2" t="s">
        <v>234</v>
      </c>
      <c r="B138" s="9">
        <v>35</v>
      </c>
      <c r="C138" s="16">
        <v>50</v>
      </c>
      <c r="D138" s="12">
        <v>50</v>
      </c>
    </row>
    <row r="139" spans="1:4" ht="12.75">
      <c r="A139" s="2" t="s">
        <v>155</v>
      </c>
      <c r="B139" s="9">
        <v>10</v>
      </c>
      <c r="C139" s="16">
        <v>50</v>
      </c>
      <c r="D139" s="12">
        <v>50</v>
      </c>
    </row>
    <row r="140" spans="1:4" ht="12.75">
      <c r="A140" s="2" t="s">
        <v>230</v>
      </c>
      <c r="B140" s="9">
        <v>50</v>
      </c>
      <c r="C140" s="16">
        <v>50</v>
      </c>
      <c r="D140" s="12">
        <v>50</v>
      </c>
    </row>
    <row r="141" spans="1:4" ht="12.75">
      <c r="A141" s="2" t="s">
        <v>156</v>
      </c>
      <c r="B141" s="9">
        <v>10</v>
      </c>
      <c r="C141" s="16">
        <v>10</v>
      </c>
      <c r="D141" s="12">
        <v>10</v>
      </c>
    </row>
    <row r="142" spans="1:4" ht="12.75">
      <c r="A142" s="2" t="s">
        <v>202</v>
      </c>
      <c r="B142" s="9">
        <v>200</v>
      </c>
      <c r="C142" s="16">
        <v>200</v>
      </c>
      <c r="D142" s="12">
        <v>200</v>
      </c>
    </row>
    <row r="143" spans="1:4" ht="12.75">
      <c r="A143" s="2" t="s">
        <v>157</v>
      </c>
      <c r="B143" s="9">
        <v>200</v>
      </c>
      <c r="C143" s="16">
        <v>320</v>
      </c>
      <c r="D143" s="12">
        <v>350</v>
      </c>
    </row>
    <row r="144" spans="1:4" ht="12.75">
      <c r="A144" s="2" t="s">
        <v>77</v>
      </c>
      <c r="B144" s="9">
        <f>SUM(B137:B143)</f>
        <v>550</v>
      </c>
      <c r="C144" s="16">
        <f>SUM(C137:C143)</f>
        <v>770</v>
      </c>
      <c r="D144" s="12">
        <f>SUM(D137:D143)</f>
        <v>800</v>
      </c>
    </row>
    <row r="146" spans="1:4" ht="12.75">
      <c r="A146" s="1" t="s">
        <v>158</v>
      </c>
      <c r="B146" s="10">
        <v>2007</v>
      </c>
      <c r="C146" s="14">
        <v>2008</v>
      </c>
      <c r="D146" s="3">
        <v>2009</v>
      </c>
    </row>
    <row r="147" spans="1:4" ht="12.75">
      <c r="A147" s="2" t="s">
        <v>159</v>
      </c>
      <c r="B147" s="9">
        <v>20</v>
      </c>
      <c r="C147" s="16">
        <v>20</v>
      </c>
      <c r="D147" s="21">
        <v>10</v>
      </c>
    </row>
    <row r="148" spans="1:4" ht="12.75">
      <c r="A148" s="2" t="s">
        <v>231</v>
      </c>
      <c r="B148" s="9">
        <v>0</v>
      </c>
      <c r="C148" s="16">
        <v>0</v>
      </c>
      <c r="D148" s="21">
        <v>100</v>
      </c>
    </row>
    <row r="149" spans="1:4" ht="12.75">
      <c r="A149" s="2" t="s">
        <v>160</v>
      </c>
      <c r="B149" s="9">
        <v>20</v>
      </c>
      <c r="C149" s="16">
        <v>20</v>
      </c>
      <c r="D149" s="21">
        <v>40</v>
      </c>
    </row>
    <row r="150" spans="1:4" ht="12.75">
      <c r="A150" s="2" t="s">
        <v>77</v>
      </c>
      <c r="B150" s="9">
        <v>40</v>
      </c>
      <c r="C150" s="16">
        <f>SUM(C147:C149)</f>
        <v>40</v>
      </c>
      <c r="D150" s="21">
        <f>SUM(D147:D149)</f>
        <v>150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rozpočtu&amp;C2008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="125" zoomScaleNormal="125" workbookViewId="0" topLeftCell="A1">
      <selection activeCell="B163" sqref="B163:D169"/>
    </sheetView>
  </sheetViews>
  <sheetFormatPr defaultColWidth="9.00390625" defaultRowHeight="12.75"/>
  <cols>
    <col min="1" max="1" width="3.875" style="22" customWidth="1"/>
    <col min="2" max="2" width="55.00390625" style="23" customWidth="1"/>
    <col min="3" max="3" width="12.875" style="148" customWidth="1"/>
    <col min="4" max="4" width="15.25390625" style="148" customWidth="1"/>
    <col min="5" max="5" width="9.25390625" style="25" customWidth="1"/>
    <col min="6" max="6" width="10.875" style="25" customWidth="1"/>
    <col min="7" max="7" width="6.125" style="26" customWidth="1"/>
    <col min="8" max="8" width="4.875" style="27" customWidth="1"/>
    <col min="9" max="16384" width="9.125" style="28" customWidth="1"/>
  </cols>
  <sheetData>
    <row r="1" spans="3:4" ht="12.75">
      <c r="C1" s="24"/>
      <c r="D1" s="24"/>
    </row>
    <row r="2" spans="2:6" ht="15.75" customHeight="1">
      <c r="B2" s="29" t="s">
        <v>0</v>
      </c>
      <c r="C2" s="30"/>
      <c r="D2" s="30"/>
      <c r="E2" s="31"/>
      <c r="F2" s="31"/>
    </row>
    <row r="3" spans="1:6" ht="15.75" customHeight="1" thickBot="1">
      <c r="A3" s="32"/>
      <c r="B3" s="33" t="s">
        <v>1</v>
      </c>
      <c r="C3" s="34" t="s">
        <v>177</v>
      </c>
      <c r="D3" s="34" t="s">
        <v>203</v>
      </c>
      <c r="E3" s="35"/>
      <c r="F3" s="35"/>
    </row>
    <row r="4" spans="1:8" s="44" customFormat="1" ht="15.75" customHeight="1">
      <c r="A4" s="36"/>
      <c r="B4" s="37" t="s">
        <v>2</v>
      </c>
      <c r="C4" s="38">
        <v>24000</v>
      </c>
      <c r="D4" s="39">
        <v>24500</v>
      </c>
      <c r="E4" s="40"/>
      <c r="F4" s="41"/>
      <c r="G4" s="42"/>
      <c r="H4" s="43"/>
    </row>
    <row r="5" spans="1:8" s="44" customFormat="1" ht="15.75" customHeight="1">
      <c r="A5" s="36"/>
      <c r="B5" s="45" t="s">
        <v>3</v>
      </c>
      <c r="C5" s="46">
        <v>10900</v>
      </c>
      <c r="D5" s="47">
        <v>12000</v>
      </c>
      <c r="E5" s="40"/>
      <c r="F5" s="40"/>
      <c r="G5" s="42"/>
      <c r="H5" s="43"/>
    </row>
    <row r="6" spans="1:8" s="44" customFormat="1" ht="15.75" customHeight="1">
      <c r="A6" s="36"/>
      <c r="B6" s="45" t="s">
        <v>4</v>
      </c>
      <c r="C6" s="46">
        <v>3500</v>
      </c>
      <c r="D6" s="47">
        <v>4000</v>
      </c>
      <c r="E6" s="40"/>
      <c r="F6" s="40"/>
      <c r="G6" s="42"/>
      <c r="H6" s="43"/>
    </row>
    <row r="7" spans="1:8" s="44" customFormat="1" ht="15.75" customHeight="1">
      <c r="A7" s="36"/>
      <c r="B7" s="45" t="s">
        <v>5</v>
      </c>
      <c r="C7" s="46">
        <v>600</v>
      </c>
      <c r="D7" s="47">
        <v>800</v>
      </c>
      <c r="E7" s="40"/>
      <c r="F7" s="40"/>
      <c r="G7" s="42"/>
      <c r="H7" s="43"/>
    </row>
    <row r="8" spans="1:8" s="44" customFormat="1" ht="15.75" customHeight="1">
      <c r="A8" s="36"/>
      <c r="B8" s="45" t="s">
        <v>6</v>
      </c>
      <c r="C8" s="46">
        <v>14700</v>
      </c>
      <c r="D8" s="47">
        <v>16400</v>
      </c>
      <c r="E8" s="40"/>
      <c r="F8" s="41"/>
      <c r="G8" s="42"/>
      <c r="H8" s="43"/>
    </row>
    <row r="9" spans="1:8" s="44" customFormat="1" ht="15.75" customHeight="1">
      <c r="A9" s="36"/>
      <c r="B9" s="45" t="s">
        <v>7</v>
      </c>
      <c r="C9" s="46">
        <v>2500</v>
      </c>
      <c r="D9" s="47">
        <v>2000</v>
      </c>
      <c r="E9" s="40"/>
      <c r="F9" s="40"/>
      <c r="G9" s="42"/>
      <c r="H9" s="43"/>
    </row>
    <row r="10" spans="1:6" ht="15.75" customHeight="1">
      <c r="A10" s="36"/>
      <c r="B10" s="45" t="s">
        <v>8</v>
      </c>
      <c r="C10" s="46">
        <v>3700</v>
      </c>
      <c r="D10" s="47">
        <v>3700</v>
      </c>
      <c r="E10" s="40"/>
      <c r="F10" s="40"/>
    </row>
    <row r="11" spans="1:6" ht="15.75" customHeight="1">
      <c r="A11" s="36"/>
      <c r="B11" s="45" t="s">
        <v>9</v>
      </c>
      <c r="C11" s="46">
        <v>6200</v>
      </c>
      <c r="D11" s="47">
        <v>6500</v>
      </c>
      <c r="E11" s="40"/>
      <c r="F11" s="41"/>
    </row>
    <row r="12" spans="1:6" ht="15.75" customHeight="1">
      <c r="A12" s="36"/>
      <c r="B12" s="45" t="s">
        <v>10</v>
      </c>
      <c r="C12" s="46">
        <v>3300</v>
      </c>
      <c r="D12" s="47">
        <v>3300</v>
      </c>
      <c r="E12" s="40"/>
      <c r="F12" s="40"/>
    </row>
    <row r="13" spans="1:6" ht="15.75" customHeight="1">
      <c r="A13" s="36"/>
      <c r="B13" s="45" t="s">
        <v>11</v>
      </c>
      <c r="C13" s="46">
        <v>450</v>
      </c>
      <c r="D13" s="47">
        <v>500</v>
      </c>
      <c r="E13" s="40"/>
      <c r="F13" s="41"/>
    </row>
    <row r="14" spans="1:6" ht="15.75" customHeight="1">
      <c r="A14" s="36"/>
      <c r="B14" s="48" t="s">
        <v>163</v>
      </c>
      <c r="C14" s="46">
        <v>150</v>
      </c>
      <c r="D14" s="47">
        <v>150</v>
      </c>
      <c r="E14" s="40"/>
      <c r="F14" s="41"/>
    </row>
    <row r="15" spans="1:6" ht="15.75" customHeight="1">
      <c r="A15" s="36"/>
      <c r="B15" s="48" t="s">
        <v>164</v>
      </c>
      <c r="C15" s="46">
        <v>1000</v>
      </c>
      <c r="D15" s="47">
        <v>1200</v>
      </c>
      <c r="E15" s="40"/>
      <c r="F15" s="41"/>
    </row>
    <row r="16" spans="1:6" ht="15.75" customHeight="1">
      <c r="A16" s="36"/>
      <c r="B16" s="48" t="s">
        <v>165</v>
      </c>
      <c r="C16" s="46">
        <v>130</v>
      </c>
      <c r="D16" s="47">
        <v>130</v>
      </c>
      <c r="E16" s="40"/>
      <c r="F16" s="41"/>
    </row>
    <row r="17" spans="1:6" ht="15.75" customHeight="1">
      <c r="A17" s="36"/>
      <c r="B17" s="48" t="s">
        <v>166</v>
      </c>
      <c r="C17" s="46">
        <v>250</v>
      </c>
      <c r="D17" s="47">
        <v>300</v>
      </c>
      <c r="E17" s="40"/>
      <c r="F17" s="41"/>
    </row>
    <row r="18" spans="1:6" ht="15.75" customHeight="1" thickBot="1">
      <c r="A18" s="36"/>
      <c r="B18" s="49" t="s">
        <v>167</v>
      </c>
      <c r="C18" s="46">
        <v>100</v>
      </c>
      <c r="D18" s="47">
        <v>100</v>
      </c>
      <c r="E18" s="40"/>
      <c r="F18" s="40"/>
    </row>
    <row r="19" spans="1:8" s="55" customFormat="1" ht="15.75" customHeight="1" thickBot="1" thickTop="1">
      <c r="A19" s="22"/>
      <c r="B19" s="50" t="s">
        <v>12</v>
      </c>
      <c r="C19" s="51">
        <f>SUM(C4:C18)</f>
        <v>71480</v>
      </c>
      <c r="D19" s="52">
        <f>SUM(D4:D18)</f>
        <v>75580</v>
      </c>
      <c r="E19" s="53"/>
      <c r="F19" s="53"/>
      <c r="G19" s="26"/>
      <c r="H19" s="54"/>
    </row>
    <row r="20" spans="1:6" ht="15.75" customHeight="1">
      <c r="A20" s="56"/>
      <c r="B20" s="57" t="s">
        <v>72</v>
      </c>
      <c r="C20" s="58">
        <v>12000</v>
      </c>
      <c r="D20" s="59">
        <v>0</v>
      </c>
      <c r="E20" s="40"/>
      <c r="F20" s="41"/>
    </row>
    <row r="21" spans="1:6" ht="15.75" customHeight="1">
      <c r="A21" s="56"/>
      <c r="B21" s="57" t="s">
        <v>199</v>
      </c>
      <c r="C21" s="58">
        <v>14355</v>
      </c>
      <c r="D21" s="59">
        <v>0</v>
      </c>
      <c r="E21" s="40"/>
      <c r="F21" s="41"/>
    </row>
    <row r="22" spans="1:6" ht="15.75" customHeight="1">
      <c r="A22" s="56"/>
      <c r="B22" s="45" t="s">
        <v>13</v>
      </c>
      <c r="C22" s="46">
        <v>100</v>
      </c>
      <c r="D22" s="60">
        <v>100</v>
      </c>
      <c r="E22" s="40"/>
      <c r="F22" s="40"/>
    </row>
    <row r="23" spans="1:6" ht="15.75" customHeight="1">
      <c r="A23" s="56"/>
      <c r="B23" s="45" t="s">
        <v>14</v>
      </c>
      <c r="C23" s="46">
        <v>1700</v>
      </c>
      <c r="D23" s="60">
        <v>2000</v>
      </c>
      <c r="E23" s="40"/>
      <c r="F23" s="41"/>
    </row>
    <row r="24" spans="1:6" ht="15.75" customHeight="1">
      <c r="A24" s="56"/>
      <c r="B24" s="45" t="s">
        <v>75</v>
      </c>
      <c r="C24" s="46">
        <v>75</v>
      </c>
      <c r="D24" s="60">
        <v>75</v>
      </c>
      <c r="E24" s="40"/>
      <c r="F24" s="40"/>
    </row>
    <row r="25" spans="1:6" ht="15.75" customHeight="1">
      <c r="A25" s="56"/>
      <c r="B25" s="45" t="s">
        <v>178</v>
      </c>
      <c r="C25" s="46">
        <v>50</v>
      </c>
      <c r="D25" s="60">
        <v>75</v>
      </c>
      <c r="E25" s="40"/>
      <c r="F25" s="40"/>
    </row>
    <row r="26" spans="1:6" ht="15.75" customHeight="1">
      <c r="A26" s="56"/>
      <c r="B26" s="45" t="s">
        <v>15</v>
      </c>
      <c r="C26" s="46">
        <v>0</v>
      </c>
      <c r="D26" s="60">
        <v>0</v>
      </c>
      <c r="E26" s="40"/>
      <c r="F26" s="40"/>
    </row>
    <row r="27" spans="1:6" ht="15.75" customHeight="1">
      <c r="A27" s="56"/>
      <c r="B27" s="45" t="s">
        <v>16</v>
      </c>
      <c r="C27" s="46">
        <v>0</v>
      </c>
      <c r="D27" s="60">
        <v>0</v>
      </c>
      <c r="E27" s="40"/>
      <c r="F27" s="40"/>
    </row>
    <row r="28" spans="1:6" ht="15.75" customHeight="1">
      <c r="A28" s="56"/>
      <c r="B28" s="45" t="s">
        <v>17</v>
      </c>
      <c r="C28" s="61">
        <v>50</v>
      </c>
      <c r="D28" s="60">
        <v>50</v>
      </c>
      <c r="E28" s="40"/>
      <c r="F28" s="40"/>
    </row>
    <row r="29" spans="1:6" ht="15.75" customHeight="1" thickBot="1">
      <c r="A29" s="56"/>
      <c r="B29" s="45" t="s">
        <v>18</v>
      </c>
      <c r="C29" s="62">
        <v>10</v>
      </c>
      <c r="D29" s="63">
        <v>10</v>
      </c>
      <c r="E29" s="40"/>
      <c r="F29" s="40"/>
    </row>
    <row r="30" spans="2:6" ht="15.75" customHeight="1" thickBot="1" thickTop="1">
      <c r="B30" s="64" t="s">
        <v>19</v>
      </c>
      <c r="C30" s="65">
        <f>SUM(C20:C29)</f>
        <v>28340</v>
      </c>
      <c r="D30" s="66">
        <f>SUM(D20:D29)</f>
        <v>2310</v>
      </c>
      <c r="E30" s="40"/>
      <c r="F30" s="40"/>
    </row>
    <row r="31" spans="2:6" ht="15.75" customHeight="1" thickTop="1">
      <c r="B31" s="67"/>
      <c r="C31" s="68"/>
      <c r="D31" s="69"/>
      <c r="E31" s="53"/>
      <c r="F31" s="53"/>
    </row>
    <row r="32" spans="1:6" ht="15.75" customHeight="1">
      <c r="A32" s="56"/>
      <c r="B32" s="45" t="s">
        <v>20</v>
      </c>
      <c r="C32" s="61">
        <v>16648.9</v>
      </c>
      <c r="D32" s="153">
        <v>17148.36</v>
      </c>
      <c r="E32" s="70"/>
      <c r="F32" s="70"/>
    </row>
    <row r="33" spans="1:6" ht="15.75" customHeight="1">
      <c r="A33" s="56"/>
      <c r="B33" s="45" t="s">
        <v>161</v>
      </c>
      <c r="C33" s="61">
        <v>27035</v>
      </c>
      <c r="D33" s="153">
        <v>33242</v>
      </c>
      <c r="E33" s="70"/>
      <c r="F33" s="70"/>
    </row>
    <row r="34" spans="1:6" ht="15.75" customHeight="1">
      <c r="A34" s="56"/>
      <c r="B34" s="45" t="s">
        <v>21</v>
      </c>
      <c r="C34" s="61">
        <v>1509.1</v>
      </c>
      <c r="D34" s="153">
        <v>1554.37</v>
      </c>
      <c r="E34" s="70"/>
      <c r="F34" s="70"/>
    </row>
    <row r="35" spans="1:6" ht="15.75" customHeight="1">
      <c r="A35" s="56"/>
      <c r="B35" s="45" t="s">
        <v>201</v>
      </c>
      <c r="C35" s="61">
        <v>0</v>
      </c>
      <c r="D35" s="60">
        <v>0</v>
      </c>
      <c r="E35" s="70"/>
      <c r="F35" s="70"/>
    </row>
    <row r="36" spans="1:6" ht="15.75" customHeight="1">
      <c r="A36" s="56"/>
      <c r="B36" s="45" t="s">
        <v>22</v>
      </c>
      <c r="C36" s="61">
        <v>2000</v>
      </c>
      <c r="D36" s="60">
        <v>2000</v>
      </c>
      <c r="E36" s="70"/>
      <c r="F36" s="70"/>
    </row>
    <row r="37" spans="1:6" ht="15.75" customHeight="1">
      <c r="A37" s="56"/>
      <c r="B37" s="45" t="s">
        <v>190</v>
      </c>
      <c r="C37" s="61">
        <v>90</v>
      </c>
      <c r="D37" s="60">
        <v>100</v>
      </c>
      <c r="E37" s="70"/>
      <c r="F37" s="71"/>
    </row>
    <row r="38" spans="1:8" ht="15.75" customHeight="1">
      <c r="A38" s="56"/>
      <c r="B38" s="45" t="s">
        <v>185</v>
      </c>
      <c r="C38" s="61">
        <v>3500</v>
      </c>
      <c r="D38" s="60">
        <v>3000</v>
      </c>
      <c r="E38" s="70"/>
      <c r="F38" s="71"/>
      <c r="H38" s="72"/>
    </row>
    <row r="39" spans="1:8" ht="15.75" customHeight="1">
      <c r="A39" s="56"/>
      <c r="B39" s="45" t="s">
        <v>186</v>
      </c>
      <c r="C39" s="61">
        <v>3000</v>
      </c>
      <c r="D39" s="60">
        <v>6000</v>
      </c>
      <c r="E39" s="70"/>
      <c r="F39" s="71"/>
      <c r="H39" s="72"/>
    </row>
    <row r="40" spans="1:8" ht="15.75" customHeight="1">
      <c r="A40" s="56"/>
      <c r="B40" s="45" t="s">
        <v>200</v>
      </c>
      <c r="C40" s="61">
        <v>3500</v>
      </c>
      <c r="D40" s="60">
        <v>0</v>
      </c>
      <c r="E40" s="70"/>
      <c r="F40" s="71"/>
      <c r="H40" s="72"/>
    </row>
    <row r="41" spans="1:8" ht="15.75" customHeight="1">
      <c r="A41" s="56"/>
      <c r="B41" s="45" t="s">
        <v>187</v>
      </c>
      <c r="C41" s="61">
        <v>3000</v>
      </c>
      <c r="D41" s="60">
        <v>2000</v>
      </c>
      <c r="E41" s="70"/>
      <c r="F41" s="71"/>
      <c r="H41" s="72"/>
    </row>
    <row r="42" spans="1:8" ht="15.75" customHeight="1">
      <c r="A42" s="56"/>
      <c r="B42" s="45" t="s">
        <v>188</v>
      </c>
      <c r="C42" s="61">
        <v>3000</v>
      </c>
      <c r="D42" s="153">
        <v>10000</v>
      </c>
      <c r="E42" s="70"/>
      <c r="F42" s="71"/>
      <c r="H42" s="72"/>
    </row>
    <row r="43" spans="1:6" ht="15.75" customHeight="1">
      <c r="A43" s="56"/>
      <c r="B43" s="45" t="s">
        <v>68</v>
      </c>
      <c r="C43" s="61">
        <v>2500</v>
      </c>
      <c r="D43" s="60">
        <v>1000</v>
      </c>
      <c r="E43" s="70"/>
      <c r="F43" s="71"/>
    </row>
    <row r="44" spans="1:6" ht="15.75" customHeight="1">
      <c r="A44" s="56"/>
      <c r="B44" s="45" t="s">
        <v>244</v>
      </c>
      <c r="C44" s="61"/>
      <c r="D44" s="153">
        <v>0</v>
      </c>
      <c r="E44" s="70"/>
      <c r="F44" s="71"/>
    </row>
    <row r="45" spans="1:6" ht="15.75" customHeight="1">
      <c r="A45" s="56"/>
      <c r="B45" s="45" t="s">
        <v>23</v>
      </c>
      <c r="C45" s="61">
        <v>0</v>
      </c>
      <c r="D45" s="47">
        <v>0</v>
      </c>
      <c r="E45" s="70"/>
      <c r="F45" s="70"/>
    </row>
    <row r="46" spans="1:6" ht="15.75" customHeight="1">
      <c r="A46" s="56"/>
      <c r="B46" s="45" t="s">
        <v>24</v>
      </c>
      <c r="C46" s="61">
        <v>140</v>
      </c>
      <c r="D46" s="60">
        <v>140</v>
      </c>
      <c r="E46" s="70"/>
      <c r="F46" s="70"/>
    </row>
    <row r="47" spans="2:6" ht="15.75" customHeight="1" thickBot="1">
      <c r="B47" s="73" t="s">
        <v>25</v>
      </c>
      <c r="C47" s="74">
        <f>SUM(C32:C46)</f>
        <v>65923</v>
      </c>
      <c r="D47" s="75">
        <f>SUM(D32:D46)</f>
        <v>76184.73000000001</v>
      </c>
      <c r="E47" s="76"/>
      <c r="F47" s="76"/>
    </row>
    <row r="48" spans="2:6" ht="15.75" customHeight="1" thickBot="1">
      <c r="B48" s="77" t="s">
        <v>26</v>
      </c>
      <c r="C48" s="78">
        <f>SUM(C47,C30,C19,C31)</f>
        <v>165743</v>
      </c>
      <c r="D48" s="79">
        <f>SUM(D47,D30,D19,D31)</f>
        <v>154074.73</v>
      </c>
      <c r="E48" s="40"/>
      <c r="F48" s="40"/>
    </row>
    <row r="49" spans="2:6" ht="15.75" customHeight="1">
      <c r="B49" s="29" t="s">
        <v>27</v>
      </c>
      <c r="C49" s="80"/>
      <c r="D49" s="80"/>
      <c r="E49" s="81"/>
      <c r="F49" s="81"/>
    </row>
    <row r="50" spans="1:6" ht="15.75" customHeight="1" thickBot="1">
      <c r="A50" s="56"/>
      <c r="B50" s="33" t="s">
        <v>1</v>
      </c>
      <c r="C50" s="82"/>
      <c r="D50" s="82"/>
      <c r="E50" s="53"/>
      <c r="F50" s="53"/>
    </row>
    <row r="51" spans="1:6" ht="15.75" customHeight="1">
      <c r="A51" s="56"/>
      <c r="B51" s="83" t="s">
        <v>28</v>
      </c>
      <c r="C51" s="84">
        <v>3.6</v>
      </c>
      <c r="D51" s="84">
        <v>0.83</v>
      </c>
      <c r="E51" s="85"/>
      <c r="F51" s="86"/>
    </row>
    <row r="52" spans="1:8" s="44" customFormat="1" ht="15.75" customHeight="1" thickBot="1">
      <c r="A52" s="36"/>
      <c r="B52" s="87"/>
      <c r="C52" s="88"/>
      <c r="D52" s="88"/>
      <c r="E52" s="89"/>
      <c r="F52" s="89"/>
      <c r="G52" s="42"/>
      <c r="H52" s="43"/>
    </row>
    <row r="53" spans="1:8" s="44" customFormat="1" ht="15.75" customHeight="1">
      <c r="A53" s="36"/>
      <c r="B53" s="90" t="s">
        <v>29</v>
      </c>
      <c r="C53" s="38">
        <v>1830</v>
      </c>
      <c r="D53" s="39">
        <v>1700</v>
      </c>
      <c r="E53" s="70"/>
      <c r="F53" s="70"/>
      <c r="G53" s="42"/>
      <c r="H53" s="43"/>
    </row>
    <row r="54" spans="1:8" s="44" customFormat="1" ht="15.75" customHeight="1">
      <c r="A54" s="36"/>
      <c r="B54" s="37" t="s">
        <v>247</v>
      </c>
      <c r="C54" s="38">
        <v>0</v>
      </c>
      <c r="D54" s="39">
        <v>100</v>
      </c>
      <c r="E54" s="70"/>
      <c r="F54" s="70"/>
      <c r="G54" s="42"/>
      <c r="H54" s="43"/>
    </row>
    <row r="55" spans="1:8" s="44" customFormat="1" ht="15.75" customHeight="1">
      <c r="A55" s="36"/>
      <c r="B55" s="45" t="s">
        <v>162</v>
      </c>
      <c r="C55" s="91">
        <v>2950</v>
      </c>
      <c r="D55" s="93">
        <v>3000</v>
      </c>
      <c r="E55" s="70"/>
      <c r="F55" s="70"/>
      <c r="G55" s="42"/>
      <c r="H55" s="43"/>
    </row>
    <row r="56" spans="1:8" s="44" customFormat="1" ht="15.75" customHeight="1">
      <c r="A56" s="36"/>
      <c r="B56" s="45" t="s">
        <v>30</v>
      </c>
      <c r="C56" s="91">
        <v>10000</v>
      </c>
      <c r="D56" s="93">
        <v>12148.5</v>
      </c>
      <c r="E56" s="70"/>
      <c r="F56" s="70"/>
      <c r="G56" s="92"/>
      <c r="H56" s="43"/>
    </row>
    <row r="57" spans="1:8" s="44" customFormat="1" ht="15.75" customHeight="1">
      <c r="A57" s="36"/>
      <c r="B57" s="45" t="s">
        <v>226</v>
      </c>
      <c r="C57" s="91">
        <v>0</v>
      </c>
      <c r="D57" s="93">
        <v>250</v>
      </c>
      <c r="E57" s="70"/>
      <c r="F57" s="70"/>
      <c r="G57" s="92"/>
      <c r="H57" s="43"/>
    </row>
    <row r="58" spans="1:6" ht="15.75" customHeight="1">
      <c r="A58" s="36"/>
      <c r="B58" s="45" t="s">
        <v>31</v>
      </c>
      <c r="C58" s="46">
        <v>2150</v>
      </c>
      <c r="D58" s="47">
        <v>2155</v>
      </c>
      <c r="E58" s="70"/>
      <c r="F58" s="71"/>
    </row>
    <row r="59" spans="1:6" ht="15.75" customHeight="1">
      <c r="A59" s="36"/>
      <c r="B59" s="45" t="s">
        <v>32</v>
      </c>
      <c r="C59" s="91">
        <v>1090.9</v>
      </c>
      <c r="D59" s="93">
        <v>1362.2</v>
      </c>
      <c r="E59" s="70"/>
      <c r="F59" s="70"/>
    </row>
    <row r="60" spans="1:6" ht="15.75" customHeight="1">
      <c r="A60" s="36"/>
      <c r="B60" s="45" t="s">
        <v>192</v>
      </c>
      <c r="C60" s="91">
        <v>300</v>
      </c>
      <c r="D60" s="93">
        <v>0</v>
      </c>
      <c r="E60" s="70"/>
      <c r="F60" s="70"/>
    </row>
    <row r="61" spans="1:6" ht="15.75" customHeight="1">
      <c r="A61" s="36"/>
      <c r="B61" s="45" t="s">
        <v>33</v>
      </c>
      <c r="C61" s="91">
        <v>994</v>
      </c>
      <c r="D61" s="93">
        <v>1050</v>
      </c>
      <c r="E61" s="70"/>
      <c r="F61" s="70"/>
    </row>
    <row r="62" spans="1:6" ht="15.75" customHeight="1">
      <c r="A62" s="36"/>
      <c r="B62" s="45" t="s">
        <v>34</v>
      </c>
      <c r="C62" s="46">
        <v>364.5</v>
      </c>
      <c r="D62" s="47">
        <v>385.8</v>
      </c>
      <c r="E62" s="70"/>
      <c r="F62" s="71"/>
    </row>
    <row r="63" spans="1:6" ht="15.75" customHeight="1">
      <c r="A63" s="36"/>
      <c r="B63" s="45" t="s">
        <v>76</v>
      </c>
      <c r="C63" s="46">
        <v>14355</v>
      </c>
      <c r="D63" s="47">
        <v>0</v>
      </c>
      <c r="E63" s="70"/>
      <c r="F63" s="70"/>
    </row>
    <row r="64" spans="1:6" ht="15.75" customHeight="1">
      <c r="A64" s="36"/>
      <c r="B64" s="45" t="s">
        <v>35</v>
      </c>
      <c r="C64" s="91">
        <v>4195</v>
      </c>
      <c r="D64" s="93">
        <v>4684.4</v>
      </c>
      <c r="E64" s="70"/>
      <c r="F64" s="70"/>
    </row>
    <row r="65" spans="1:6" ht="15.75" customHeight="1">
      <c r="A65" s="36"/>
      <c r="B65" s="45" t="s">
        <v>36</v>
      </c>
      <c r="C65" s="91">
        <v>3855</v>
      </c>
      <c r="D65" s="93">
        <v>4506</v>
      </c>
      <c r="E65" s="70"/>
      <c r="F65" s="70"/>
    </row>
    <row r="66" spans="1:6" ht="15.75" customHeight="1">
      <c r="A66" s="94"/>
      <c r="B66" s="48" t="s">
        <v>184</v>
      </c>
      <c r="C66" s="91">
        <v>300</v>
      </c>
      <c r="D66" s="93">
        <v>0</v>
      </c>
      <c r="E66" s="70"/>
      <c r="F66" s="70"/>
    </row>
    <row r="67" spans="1:6" ht="15.75" customHeight="1">
      <c r="A67" s="95"/>
      <c r="B67" s="96" t="s">
        <v>37</v>
      </c>
      <c r="C67" s="97">
        <f>SUM(C53:C66)</f>
        <v>42384.4</v>
      </c>
      <c r="D67" s="97">
        <f>SUM(D53:D66)</f>
        <v>31341.9</v>
      </c>
      <c r="E67" s="98"/>
      <c r="F67" s="98"/>
    </row>
    <row r="68" spans="1:6" ht="15.75" customHeight="1">
      <c r="A68" s="95"/>
      <c r="B68" s="99" t="s">
        <v>73</v>
      </c>
      <c r="C68" s="91">
        <v>1400</v>
      </c>
      <c r="D68" s="93">
        <v>1600</v>
      </c>
      <c r="E68" s="89"/>
      <c r="F68" s="89"/>
    </row>
    <row r="69" spans="1:6" ht="15.75" customHeight="1">
      <c r="A69" s="56"/>
      <c r="B69" s="45" t="s">
        <v>197</v>
      </c>
      <c r="C69" s="100">
        <v>500</v>
      </c>
      <c r="D69" s="101">
        <v>700</v>
      </c>
      <c r="E69" s="53"/>
      <c r="F69" s="53"/>
    </row>
    <row r="70" spans="1:8" s="44" customFormat="1" ht="15.75" customHeight="1">
      <c r="A70" s="56"/>
      <c r="B70" s="45" t="s">
        <v>198</v>
      </c>
      <c r="C70" s="100">
        <v>100</v>
      </c>
      <c r="D70" s="101">
        <v>300</v>
      </c>
      <c r="E70" s="53"/>
      <c r="F70" s="53"/>
      <c r="G70" s="42"/>
      <c r="H70" s="43"/>
    </row>
    <row r="71" spans="1:8" s="44" customFormat="1" ht="15.75" customHeight="1">
      <c r="A71" s="56"/>
      <c r="B71" s="45" t="s">
        <v>181</v>
      </c>
      <c r="C71" s="100">
        <v>100</v>
      </c>
      <c r="D71" s="101">
        <v>100</v>
      </c>
      <c r="E71" s="53"/>
      <c r="F71" s="53"/>
      <c r="G71" s="42"/>
      <c r="H71" s="43"/>
    </row>
    <row r="72" spans="1:8" s="44" customFormat="1" ht="15.75" customHeight="1">
      <c r="A72" s="56"/>
      <c r="B72" s="45" t="s">
        <v>183</v>
      </c>
      <c r="C72" s="100">
        <v>150</v>
      </c>
      <c r="D72" s="101">
        <v>0</v>
      </c>
      <c r="E72" s="53"/>
      <c r="F72" s="53"/>
      <c r="G72" s="42"/>
      <c r="H72" s="43"/>
    </row>
    <row r="73" spans="1:8" s="44" customFormat="1" ht="15.75" customHeight="1">
      <c r="A73" s="56"/>
      <c r="B73" s="45" t="s">
        <v>189</v>
      </c>
      <c r="C73" s="100">
        <v>250</v>
      </c>
      <c r="D73" s="101">
        <v>0</v>
      </c>
      <c r="E73" s="53"/>
      <c r="F73" s="53"/>
      <c r="G73" s="42"/>
      <c r="H73" s="43"/>
    </row>
    <row r="74" spans="1:8" s="44" customFormat="1" ht="15.75" customHeight="1">
      <c r="A74" s="56"/>
      <c r="B74" s="45" t="s">
        <v>196</v>
      </c>
      <c r="C74" s="100">
        <v>200</v>
      </c>
      <c r="D74" s="101">
        <v>400</v>
      </c>
      <c r="E74" s="53"/>
      <c r="F74" s="53"/>
      <c r="G74" s="42"/>
      <c r="H74" s="43"/>
    </row>
    <row r="75" spans="1:8" s="44" customFormat="1" ht="15.75" customHeight="1">
      <c r="A75" s="56"/>
      <c r="B75" s="45" t="s">
        <v>191</v>
      </c>
      <c r="C75" s="100">
        <v>1200</v>
      </c>
      <c r="D75" s="101">
        <v>500</v>
      </c>
      <c r="E75" s="53"/>
      <c r="F75" s="53"/>
      <c r="G75" s="42"/>
      <c r="H75" s="43"/>
    </row>
    <row r="76" spans="1:6" ht="15.75" customHeight="1">
      <c r="A76" s="56"/>
      <c r="B76" s="45" t="s">
        <v>69</v>
      </c>
      <c r="C76" s="100">
        <v>50</v>
      </c>
      <c r="D76" s="101">
        <v>50</v>
      </c>
      <c r="E76" s="53"/>
      <c r="F76" s="53"/>
    </row>
    <row r="77" spans="1:6" ht="15.75" customHeight="1">
      <c r="A77" s="56"/>
      <c r="B77" s="45" t="s">
        <v>38</v>
      </c>
      <c r="C77" s="102">
        <v>0</v>
      </c>
      <c r="D77" s="103">
        <v>0</v>
      </c>
      <c r="E77" s="40"/>
      <c r="F77" s="40"/>
    </row>
    <row r="78" spans="1:6" ht="15.75" customHeight="1">
      <c r="A78" s="56"/>
      <c r="B78" s="45" t="s">
        <v>39</v>
      </c>
      <c r="C78" s="100">
        <v>140</v>
      </c>
      <c r="D78" s="101">
        <v>140</v>
      </c>
      <c r="E78" s="53"/>
      <c r="F78" s="53"/>
    </row>
    <row r="79" spans="1:6" ht="15.75" customHeight="1">
      <c r="A79" s="56"/>
      <c r="B79" s="45" t="s">
        <v>40</v>
      </c>
      <c r="C79" s="100">
        <v>2600</v>
      </c>
      <c r="D79" s="101">
        <v>1840</v>
      </c>
      <c r="E79" s="53"/>
      <c r="F79" s="53"/>
    </row>
    <row r="80" spans="1:6" ht="15.75" customHeight="1">
      <c r="A80" s="56"/>
      <c r="B80" s="45" t="s">
        <v>41</v>
      </c>
      <c r="C80" s="100">
        <v>28000</v>
      </c>
      <c r="D80" s="101">
        <v>32680</v>
      </c>
      <c r="E80" s="53"/>
      <c r="F80" s="104"/>
    </row>
    <row r="81" spans="1:6" ht="15.75" customHeight="1">
      <c r="A81" s="56"/>
      <c r="B81" s="45" t="s">
        <v>42</v>
      </c>
      <c r="C81" s="100">
        <v>770</v>
      </c>
      <c r="D81" s="101">
        <v>800</v>
      </c>
      <c r="E81" s="53"/>
      <c r="F81" s="53"/>
    </row>
    <row r="82" spans="1:6" ht="15.75" customHeight="1">
      <c r="A82" s="56"/>
      <c r="B82" s="45" t="s">
        <v>71</v>
      </c>
      <c r="C82" s="100">
        <v>2600</v>
      </c>
      <c r="D82" s="101">
        <v>0</v>
      </c>
      <c r="E82" s="53"/>
      <c r="F82" s="53"/>
    </row>
    <row r="83" spans="1:6" ht="15.75" customHeight="1">
      <c r="A83" s="56"/>
      <c r="B83" s="45" t="s">
        <v>43</v>
      </c>
      <c r="C83" s="100">
        <v>27035</v>
      </c>
      <c r="D83" s="101">
        <v>33242</v>
      </c>
      <c r="E83" s="53"/>
      <c r="F83" s="53"/>
    </row>
    <row r="84" spans="1:6" ht="15.75" customHeight="1">
      <c r="A84" s="105"/>
      <c r="B84" s="106" t="s">
        <v>74</v>
      </c>
      <c r="C84" s="107">
        <f>SUM(C67:C83)</f>
        <v>107479.4</v>
      </c>
      <c r="D84" s="108">
        <f>SUM(D67:D83)</f>
        <v>103693.9</v>
      </c>
      <c r="E84" s="109"/>
      <c r="F84" s="109"/>
    </row>
    <row r="85" spans="2:6" ht="15.75" customHeight="1">
      <c r="B85" s="110" t="s">
        <v>44</v>
      </c>
      <c r="C85" s="111"/>
      <c r="D85" s="111"/>
      <c r="E85" s="81"/>
      <c r="F85" s="81"/>
    </row>
    <row r="86" spans="1:6" ht="15.75" customHeight="1">
      <c r="A86" s="56"/>
      <c r="B86" s="45" t="s">
        <v>45</v>
      </c>
      <c r="C86" s="100">
        <v>200</v>
      </c>
      <c r="D86" s="101">
        <v>250</v>
      </c>
      <c r="E86" s="53"/>
      <c r="F86" s="104"/>
    </row>
    <row r="87" spans="1:6" ht="15.75" customHeight="1">
      <c r="A87" s="56"/>
      <c r="B87" s="45" t="s">
        <v>70</v>
      </c>
      <c r="C87" s="100">
        <v>2950</v>
      </c>
      <c r="D87" s="101">
        <v>3240</v>
      </c>
      <c r="E87" s="53"/>
      <c r="F87" s="53"/>
    </row>
    <row r="88" spans="1:6" ht="15.75" customHeight="1">
      <c r="A88" s="56"/>
      <c r="B88" s="45" t="s">
        <v>46</v>
      </c>
      <c r="C88" s="100">
        <v>1900</v>
      </c>
      <c r="D88" s="101">
        <v>2000</v>
      </c>
      <c r="E88" s="53"/>
      <c r="F88" s="104"/>
    </row>
    <row r="89" spans="1:6" ht="15.75" customHeight="1">
      <c r="A89" s="56"/>
      <c r="B89" s="45" t="s">
        <v>47</v>
      </c>
      <c r="C89" s="100">
        <v>2300</v>
      </c>
      <c r="D89" s="101">
        <v>2600</v>
      </c>
      <c r="E89" s="53"/>
      <c r="F89" s="104"/>
    </row>
    <row r="90" spans="1:6" ht="15.75" customHeight="1">
      <c r="A90" s="56"/>
      <c r="B90" s="45" t="s">
        <v>48</v>
      </c>
      <c r="C90" s="100">
        <v>1600</v>
      </c>
      <c r="D90" s="101">
        <v>2150</v>
      </c>
      <c r="E90" s="53"/>
      <c r="F90" s="104"/>
    </row>
    <row r="91" spans="1:6" ht="15.75" customHeight="1">
      <c r="A91" s="56"/>
      <c r="B91" s="45" t="s">
        <v>179</v>
      </c>
      <c r="C91" s="100">
        <v>0</v>
      </c>
      <c r="D91" s="101">
        <v>0</v>
      </c>
      <c r="E91" s="53"/>
      <c r="F91" s="104"/>
    </row>
    <row r="92" spans="1:6" ht="15.75" customHeight="1">
      <c r="A92" s="56"/>
      <c r="B92" s="45" t="s">
        <v>49</v>
      </c>
      <c r="C92" s="100">
        <v>160</v>
      </c>
      <c r="D92" s="101">
        <v>160</v>
      </c>
      <c r="E92" s="53"/>
      <c r="F92" s="53"/>
    </row>
    <row r="93" spans="1:8" s="44" customFormat="1" ht="15.75" customHeight="1">
      <c r="A93" s="56"/>
      <c r="B93" s="45" t="s">
        <v>50</v>
      </c>
      <c r="C93" s="100">
        <v>3340</v>
      </c>
      <c r="D93" s="101">
        <v>3760</v>
      </c>
      <c r="E93" s="53"/>
      <c r="F93" s="104"/>
      <c r="G93" s="42"/>
      <c r="H93" s="43"/>
    </row>
    <row r="94" spans="1:8" s="44" customFormat="1" ht="15.75" customHeight="1">
      <c r="A94" s="105"/>
      <c r="B94" s="106"/>
      <c r="C94" s="81"/>
      <c r="D94" s="53"/>
      <c r="E94" s="53"/>
      <c r="F94" s="104"/>
      <c r="G94" s="42"/>
      <c r="H94" s="43"/>
    </row>
    <row r="95" spans="1:8" s="44" customFormat="1" ht="15.75" customHeight="1">
      <c r="A95" s="105"/>
      <c r="B95" s="106"/>
      <c r="C95" s="81"/>
      <c r="D95" s="53"/>
      <c r="E95" s="53"/>
      <c r="F95" s="104"/>
      <c r="G95" s="42"/>
      <c r="H95" s="43"/>
    </row>
    <row r="96" spans="1:8" s="44" customFormat="1" ht="15.75" customHeight="1">
      <c r="A96" s="105"/>
      <c r="B96" s="106"/>
      <c r="C96" s="81"/>
      <c r="D96" s="53"/>
      <c r="E96" s="53"/>
      <c r="F96" s="104"/>
      <c r="G96" s="42"/>
      <c r="H96" s="43"/>
    </row>
    <row r="97" spans="1:8" s="44" customFormat="1" ht="15.75" customHeight="1">
      <c r="A97" s="105"/>
      <c r="B97" s="106"/>
      <c r="C97" s="81"/>
      <c r="D97" s="53"/>
      <c r="E97" s="53"/>
      <c r="F97" s="104"/>
      <c r="G97" s="42"/>
      <c r="H97" s="43"/>
    </row>
    <row r="98" spans="1:8" s="44" customFormat="1" ht="15.75" customHeight="1">
      <c r="A98" s="105"/>
      <c r="B98" s="106"/>
      <c r="C98" s="81"/>
      <c r="D98" s="53"/>
      <c r="E98" s="53"/>
      <c r="F98" s="104"/>
      <c r="G98" s="42"/>
      <c r="H98" s="43"/>
    </row>
    <row r="99" spans="1:8" s="44" customFormat="1" ht="15.75" customHeight="1">
      <c r="A99" s="56"/>
      <c r="B99" s="45" t="s">
        <v>51</v>
      </c>
      <c r="C99" s="100">
        <v>350</v>
      </c>
      <c r="D99" s="101">
        <v>420</v>
      </c>
      <c r="E99" s="53"/>
      <c r="F99" s="104"/>
      <c r="G99" s="42"/>
      <c r="H99" s="43"/>
    </row>
    <row r="100" spans="1:6" ht="15.75" customHeight="1">
      <c r="A100" s="56"/>
      <c r="B100" s="45" t="s">
        <v>52</v>
      </c>
      <c r="C100" s="100">
        <v>420</v>
      </c>
      <c r="D100" s="101">
        <v>530</v>
      </c>
      <c r="E100" s="53"/>
      <c r="F100" s="53"/>
    </row>
    <row r="101" spans="1:6" ht="15.75" customHeight="1">
      <c r="A101" s="56"/>
      <c r="B101" s="112" t="s">
        <v>53</v>
      </c>
      <c r="C101" s="100">
        <v>770</v>
      </c>
      <c r="D101" s="101">
        <v>800</v>
      </c>
      <c r="E101" s="53"/>
      <c r="F101" s="53"/>
    </row>
    <row r="102" spans="1:6" ht="15.75" customHeight="1">
      <c r="A102" s="56"/>
      <c r="B102" s="112" t="s">
        <v>54</v>
      </c>
      <c r="C102" s="100">
        <v>40</v>
      </c>
      <c r="D102" s="101">
        <v>150</v>
      </c>
      <c r="E102" s="53"/>
      <c r="F102" s="53"/>
    </row>
    <row r="103" spans="1:6" ht="15.75" customHeight="1" thickBot="1">
      <c r="A103" s="113"/>
      <c r="B103" s="114" t="s">
        <v>55</v>
      </c>
      <c r="C103" s="115">
        <f>SUM(C86:C102)</f>
        <v>14030</v>
      </c>
      <c r="D103" s="116">
        <f>SUM(D86:D102)</f>
        <v>16060</v>
      </c>
      <c r="E103" s="117"/>
      <c r="F103" s="117"/>
    </row>
    <row r="104" spans="2:6" ht="15.75" customHeight="1" thickTop="1">
      <c r="B104" s="118" t="s">
        <v>56</v>
      </c>
      <c r="C104" s="119">
        <f>SUM(C103,C67:C83,C51,CB7680)</f>
        <v>121513</v>
      </c>
      <c r="D104" s="120">
        <f>SUM(D103,D67:D83,D51,CC7680)</f>
        <v>119754.73</v>
      </c>
      <c r="E104" s="70"/>
      <c r="F104" s="70"/>
    </row>
    <row r="105" spans="2:6" ht="15.75" customHeight="1">
      <c r="B105" s="132"/>
      <c r="C105" s="151"/>
      <c r="D105" s="152"/>
      <c r="E105" s="70"/>
      <c r="F105" s="70"/>
    </row>
    <row r="106" spans="2:6" ht="15.75" customHeight="1">
      <c r="B106" s="132"/>
      <c r="C106" s="151"/>
      <c r="D106" s="152"/>
      <c r="E106" s="70"/>
      <c r="F106" s="70"/>
    </row>
    <row r="107" spans="2:6" ht="15.75" customHeight="1">
      <c r="B107" s="29" t="s">
        <v>57</v>
      </c>
      <c r="C107" s="80"/>
      <c r="D107" s="80"/>
      <c r="E107" s="81"/>
      <c r="F107" s="81"/>
    </row>
    <row r="108" spans="1:6" ht="15.75" customHeight="1" thickBot="1">
      <c r="A108" s="56"/>
      <c r="B108" s="121" t="s">
        <v>1</v>
      </c>
      <c r="C108" s="82"/>
      <c r="D108" s="82"/>
      <c r="E108" s="53"/>
      <c r="F108" s="53"/>
    </row>
    <row r="109" spans="1:6" ht="15.75" customHeight="1">
      <c r="A109" s="56"/>
      <c r="B109" s="122" t="s">
        <v>237</v>
      </c>
      <c r="C109" s="123"/>
      <c r="D109" s="123">
        <v>1200</v>
      </c>
      <c r="E109" s="53"/>
      <c r="F109" s="53"/>
    </row>
    <row r="110" spans="1:6" ht="15.75" customHeight="1">
      <c r="A110" s="56"/>
      <c r="B110" s="122" t="s">
        <v>219</v>
      </c>
      <c r="C110" s="123"/>
      <c r="D110" s="123">
        <v>35</v>
      </c>
      <c r="E110" s="53"/>
      <c r="F110" s="53"/>
    </row>
    <row r="111" spans="1:6" ht="15.75" customHeight="1">
      <c r="A111" s="56"/>
      <c r="B111" s="122" t="s">
        <v>208</v>
      </c>
      <c r="C111" s="123"/>
      <c r="D111" s="123">
        <v>1000</v>
      </c>
      <c r="E111" s="53"/>
      <c r="F111" s="53"/>
    </row>
    <row r="112" spans="1:6" ht="15.75" customHeight="1">
      <c r="A112" s="56"/>
      <c r="B112" s="122" t="s">
        <v>235</v>
      </c>
      <c r="C112" s="123"/>
      <c r="D112" s="123">
        <v>80</v>
      </c>
      <c r="E112" s="53"/>
      <c r="F112" s="53"/>
    </row>
    <row r="113" spans="1:6" ht="15.75" customHeight="1">
      <c r="A113" s="56"/>
      <c r="B113" s="122" t="s">
        <v>227</v>
      </c>
      <c r="C113" s="123"/>
      <c r="D113" s="123">
        <v>2000</v>
      </c>
      <c r="E113" s="53"/>
      <c r="F113" s="53"/>
    </row>
    <row r="114" spans="1:6" ht="15.75" customHeight="1">
      <c r="A114" s="56"/>
      <c r="B114" s="122" t="s">
        <v>225</v>
      </c>
      <c r="C114" s="123"/>
      <c r="D114" s="123">
        <v>1300</v>
      </c>
      <c r="E114" s="53"/>
      <c r="F114" s="53"/>
    </row>
    <row r="115" spans="1:6" ht="15.75" customHeight="1">
      <c r="A115" s="56"/>
      <c r="B115" s="122" t="s">
        <v>240</v>
      </c>
      <c r="C115" s="123"/>
      <c r="D115" s="123">
        <v>600</v>
      </c>
      <c r="E115" s="53"/>
      <c r="F115" s="53"/>
    </row>
    <row r="116" spans="1:6" ht="15.75" customHeight="1">
      <c r="A116" s="56"/>
      <c r="B116" s="122" t="s">
        <v>238</v>
      </c>
      <c r="C116" s="123"/>
      <c r="D116" s="123">
        <v>480</v>
      </c>
      <c r="E116" s="53"/>
      <c r="F116" s="53"/>
    </row>
    <row r="117" spans="1:6" ht="15.75" customHeight="1">
      <c r="A117" s="56"/>
      <c r="B117" s="122" t="s">
        <v>257</v>
      </c>
      <c r="C117" s="123"/>
      <c r="D117" s="123">
        <v>2700</v>
      </c>
      <c r="E117" s="53"/>
      <c r="F117" s="53"/>
    </row>
    <row r="118" spans="1:6" ht="15.75" customHeight="1">
      <c r="A118" s="56"/>
      <c r="B118" s="122" t="s">
        <v>249</v>
      </c>
      <c r="C118" s="123"/>
      <c r="D118" s="123">
        <v>1000</v>
      </c>
      <c r="E118" s="53"/>
      <c r="F118" s="53"/>
    </row>
    <row r="119" spans="1:6" ht="15.75" customHeight="1">
      <c r="A119" s="56"/>
      <c r="B119" s="122" t="s">
        <v>250</v>
      </c>
      <c r="C119" s="123"/>
      <c r="D119" s="123">
        <v>2000</v>
      </c>
      <c r="E119" s="53"/>
      <c r="F119" s="53"/>
    </row>
    <row r="120" spans="1:6" ht="15.75" customHeight="1">
      <c r="A120" s="56"/>
      <c r="B120" s="150" t="s">
        <v>205</v>
      </c>
      <c r="C120" s="149"/>
      <c r="D120" s="123">
        <v>23000</v>
      </c>
      <c r="E120" s="53"/>
      <c r="F120" s="53"/>
    </row>
    <row r="121" spans="1:6" ht="15.75" customHeight="1">
      <c r="A121" s="56"/>
      <c r="B121" s="150" t="s">
        <v>207</v>
      </c>
      <c r="C121" s="149"/>
      <c r="D121" s="123">
        <v>7000</v>
      </c>
      <c r="E121" s="53"/>
      <c r="F121" s="53"/>
    </row>
    <row r="122" spans="1:6" ht="15.75" customHeight="1">
      <c r="A122" s="56"/>
      <c r="B122" s="122" t="s">
        <v>253</v>
      </c>
      <c r="C122" s="101"/>
      <c r="D122" s="101">
        <v>3600</v>
      </c>
      <c r="E122" s="53"/>
      <c r="F122" s="53"/>
    </row>
    <row r="123" spans="1:6" ht="15.75" customHeight="1">
      <c r="A123" s="56"/>
      <c r="B123" s="122" t="s">
        <v>254</v>
      </c>
      <c r="C123" s="101"/>
      <c r="D123" s="101">
        <v>3000</v>
      </c>
      <c r="E123" s="53"/>
      <c r="F123" s="53"/>
    </row>
    <row r="124" spans="1:6" ht="15.75" customHeight="1">
      <c r="A124" s="56"/>
      <c r="B124" s="122" t="s">
        <v>243</v>
      </c>
      <c r="C124" s="101"/>
      <c r="D124" s="101">
        <v>770</v>
      </c>
      <c r="E124" s="53"/>
      <c r="F124" s="53"/>
    </row>
    <row r="125" spans="1:6" ht="15.75" customHeight="1">
      <c r="A125" s="56"/>
      <c r="B125" s="122" t="s">
        <v>245</v>
      </c>
      <c r="C125" s="101"/>
      <c r="D125" s="101">
        <v>170</v>
      </c>
      <c r="E125" s="53"/>
      <c r="F125" s="53"/>
    </row>
    <row r="126" spans="1:6" ht="15.75" customHeight="1">
      <c r="A126" s="56"/>
      <c r="B126" s="122" t="s">
        <v>246</v>
      </c>
      <c r="C126" s="101"/>
      <c r="D126" s="101">
        <v>270</v>
      </c>
      <c r="E126" s="53"/>
      <c r="F126" s="53"/>
    </row>
    <row r="127" spans="1:6" ht="15.75" customHeight="1">
      <c r="A127" s="36"/>
      <c r="B127" s="124" t="s">
        <v>223</v>
      </c>
      <c r="C127" s="75"/>
      <c r="D127" s="75">
        <v>0</v>
      </c>
      <c r="E127" s="76"/>
      <c r="F127" s="76"/>
    </row>
    <row r="128" spans="1:6" ht="15.75" customHeight="1">
      <c r="A128" s="36"/>
      <c r="B128" s="124" t="s">
        <v>206</v>
      </c>
      <c r="C128" s="75"/>
      <c r="D128" s="75">
        <v>0</v>
      </c>
      <c r="E128" s="76"/>
      <c r="F128" s="76"/>
    </row>
    <row r="129" spans="1:6" ht="15.75" customHeight="1">
      <c r="A129" s="36"/>
      <c r="B129" s="124" t="s">
        <v>232</v>
      </c>
      <c r="C129" s="75"/>
      <c r="D129" s="75">
        <v>3000</v>
      </c>
      <c r="E129" s="76"/>
      <c r="F129" s="76"/>
    </row>
    <row r="130" spans="1:8" s="44" customFormat="1" ht="15.75" customHeight="1">
      <c r="A130" s="36"/>
      <c r="B130" s="124" t="s">
        <v>239</v>
      </c>
      <c r="C130" s="75"/>
      <c r="D130" s="75">
        <v>900</v>
      </c>
      <c r="E130" s="76"/>
      <c r="F130" s="125"/>
      <c r="G130" s="42"/>
      <c r="H130" s="43"/>
    </row>
    <row r="131" spans="1:8" s="44" customFormat="1" ht="15.75" customHeight="1">
      <c r="A131" s="36"/>
      <c r="B131" s="124" t="s">
        <v>248</v>
      </c>
      <c r="C131" s="75"/>
      <c r="D131" s="75">
        <v>300</v>
      </c>
      <c r="E131" s="76"/>
      <c r="F131" s="125"/>
      <c r="G131" s="42"/>
      <c r="H131" s="43"/>
    </row>
    <row r="132" spans="1:8" s="44" customFormat="1" ht="15.75" customHeight="1">
      <c r="A132" s="36"/>
      <c r="B132" s="124" t="s">
        <v>209</v>
      </c>
      <c r="C132" s="75"/>
      <c r="D132" s="75">
        <v>1900</v>
      </c>
      <c r="E132" s="76"/>
      <c r="F132" s="125"/>
      <c r="G132" s="42"/>
      <c r="H132" s="43"/>
    </row>
    <row r="133" spans="1:8" s="44" customFormat="1" ht="15.75" customHeight="1">
      <c r="A133" s="36"/>
      <c r="B133" s="124" t="s">
        <v>210</v>
      </c>
      <c r="C133" s="75"/>
      <c r="D133" s="75">
        <v>0</v>
      </c>
      <c r="E133" s="76"/>
      <c r="F133" s="125"/>
      <c r="G133" s="42"/>
      <c r="H133" s="43"/>
    </row>
    <row r="134" spans="1:8" s="44" customFormat="1" ht="15.75" customHeight="1">
      <c r="A134" s="36"/>
      <c r="B134" s="124" t="s">
        <v>211</v>
      </c>
      <c r="C134" s="101"/>
      <c r="D134" s="101">
        <v>0</v>
      </c>
      <c r="E134" s="53"/>
      <c r="F134" s="104"/>
      <c r="G134" s="42"/>
      <c r="H134" s="43"/>
    </row>
    <row r="135" spans="1:8" s="44" customFormat="1" ht="15.75" customHeight="1">
      <c r="A135" s="36"/>
      <c r="B135" s="126" t="s">
        <v>212</v>
      </c>
      <c r="C135" s="75"/>
      <c r="D135" s="75">
        <v>0</v>
      </c>
      <c r="E135" s="76"/>
      <c r="F135" s="76"/>
      <c r="G135" s="42"/>
      <c r="H135" s="43"/>
    </row>
    <row r="136" spans="1:8" s="44" customFormat="1" ht="15.75" customHeight="1">
      <c r="A136" s="36"/>
      <c r="B136" s="126" t="s">
        <v>214</v>
      </c>
      <c r="C136" s="75"/>
      <c r="D136" s="75">
        <v>1500</v>
      </c>
      <c r="E136" s="76"/>
      <c r="F136" s="76"/>
      <c r="G136" s="42"/>
      <c r="H136" s="43"/>
    </row>
    <row r="137" spans="1:8" s="44" customFormat="1" ht="15.75" customHeight="1">
      <c r="A137" s="36"/>
      <c r="B137" s="126" t="s">
        <v>224</v>
      </c>
      <c r="C137" s="75"/>
      <c r="D137" s="75">
        <v>900</v>
      </c>
      <c r="E137" s="76"/>
      <c r="F137" s="76"/>
      <c r="G137" s="42"/>
      <c r="H137" s="43"/>
    </row>
    <row r="138" spans="1:8" s="44" customFormat="1" ht="15.75" customHeight="1">
      <c r="A138" s="36"/>
      <c r="B138" s="126" t="s">
        <v>220</v>
      </c>
      <c r="C138" s="75"/>
      <c r="D138" s="75">
        <v>800</v>
      </c>
      <c r="E138" s="76"/>
      <c r="F138" s="76"/>
      <c r="G138" s="42"/>
      <c r="H138" s="43"/>
    </row>
    <row r="139" spans="1:8" s="44" customFormat="1" ht="15.75" customHeight="1">
      <c r="A139" s="36"/>
      <c r="B139" s="126" t="s">
        <v>221</v>
      </c>
      <c r="C139" s="75"/>
      <c r="D139" s="75">
        <v>150</v>
      </c>
      <c r="E139" s="76"/>
      <c r="F139" s="76"/>
      <c r="G139" s="42"/>
      <c r="H139" s="43"/>
    </row>
    <row r="140" spans="1:8" s="44" customFormat="1" ht="15.75" customHeight="1">
      <c r="A140" s="36"/>
      <c r="B140" s="126" t="s">
        <v>213</v>
      </c>
      <c r="C140" s="75"/>
      <c r="D140" s="75">
        <v>1500</v>
      </c>
      <c r="E140" s="76"/>
      <c r="F140" s="76"/>
      <c r="G140" s="42"/>
      <c r="H140" s="43"/>
    </row>
    <row r="141" spans="1:8" s="44" customFormat="1" ht="15.75" customHeight="1" thickBot="1">
      <c r="A141" s="127"/>
      <c r="B141" s="128" t="s">
        <v>252</v>
      </c>
      <c r="C141" s="129"/>
      <c r="D141" s="129">
        <v>1900</v>
      </c>
      <c r="E141" s="76"/>
      <c r="F141" s="76"/>
      <c r="G141" s="42"/>
      <c r="H141" s="43"/>
    </row>
    <row r="142" spans="2:6" ht="15.75" customHeight="1" thickTop="1">
      <c r="B142" s="130" t="s">
        <v>58</v>
      </c>
      <c r="C142" s="131">
        <v>44230</v>
      </c>
      <c r="D142" s="131">
        <f>SUM(D109:D141)</f>
        <v>63055</v>
      </c>
      <c r="E142" s="53"/>
      <c r="F142" s="53"/>
    </row>
    <row r="143" spans="2:6" ht="15.75" customHeight="1">
      <c r="B143" s="132"/>
      <c r="C143" s="133"/>
      <c r="D143" s="133"/>
      <c r="E143" s="53"/>
      <c r="F143" s="53"/>
    </row>
    <row r="144" spans="2:6" ht="15.75" customHeight="1">
      <c r="B144" s="132"/>
      <c r="C144" s="133"/>
      <c r="D144" s="133"/>
      <c r="E144" s="53"/>
      <c r="F144" s="53"/>
    </row>
    <row r="145" spans="2:6" ht="15.75" customHeight="1">
      <c r="B145" s="132"/>
      <c r="C145" s="133"/>
      <c r="D145" s="133"/>
      <c r="E145" s="53"/>
      <c r="F145" s="53"/>
    </row>
    <row r="146" spans="2:6" ht="15.75" customHeight="1">
      <c r="B146" s="132"/>
      <c r="C146" s="133"/>
      <c r="D146" s="133"/>
      <c r="E146" s="53"/>
      <c r="F146" s="53"/>
    </row>
    <row r="147" spans="2:6" ht="15.75" customHeight="1">
      <c r="B147" s="132"/>
      <c r="C147" s="133"/>
      <c r="D147" s="133"/>
      <c r="E147" s="53"/>
      <c r="F147" s="53"/>
    </row>
    <row r="148" spans="2:6" ht="15.75" customHeight="1">
      <c r="B148" s="132"/>
      <c r="C148" s="133"/>
      <c r="D148" s="133"/>
      <c r="E148" s="53"/>
      <c r="F148" s="53"/>
    </row>
    <row r="149" spans="2:6" ht="15.75" customHeight="1">
      <c r="B149" s="132"/>
      <c r="C149" s="133"/>
      <c r="D149" s="133"/>
      <c r="E149" s="53"/>
      <c r="F149" s="53"/>
    </row>
    <row r="150" spans="2:6" ht="15.75" customHeight="1">
      <c r="B150" s="132"/>
      <c r="C150" s="133"/>
      <c r="D150" s="133"/>
      <c r="E150" s="53"/>
      <c r="F150" s="53"/>
    </row>
    <row r="151" spans="2:6" ht="15.75" customHeight="1">
      <c r="B151" s="132"/>
      <c r="C151" s="133"/>
      <c r="D151" s="133"/>
      <c r="E151" s="53"/>
      <c r="F151" s="53"/>
    </row>
    <row r="152" spans="2:6" ht="15.75" customHeight="1">
      <c r="B152" s="132"/>
      <c r="C152" s="133"/>
      <c r="D152" s="133"/>
      <c r="E152" s="53"/>
      <c r="F152" s="53"/>
    </row>
    <row r="153" spans="2:6" ht="15.75" customHeight="1">
      <c r="B153" s="132"/>
      <c r="C153" s="133"/>
      <c r="D153" s="133"/>
      <c r="E153" s="53"/>
      <c r="F153" s="53"/>
    </row>
    <row r="154" spans="2:6" ht="15.75" customHeight="1">
      <c r="B154" s="132"/>
      <c r="C154" s="133"/>
      <c r="D154" s="133"/>
      <c r="E154" s="53"/>
      <c r="F154" s="53"/>
    </row>
    <row r="155" spans="2:6" ht="15.75" customHeight="1">
      <c r="B155" s="132"/>
      <c r="C155" s="133"/>
      <c r="D155" s="133"/>
      <c r="E155" s="53"/>
      <c r="F155" s="53"/>
    </row>
    <row r="156" spans="2:6" ht="15.75" customHeight="1">
      <c r="B156" s="134" t="s">
        <v>59</v>
      </c>
      <c r="C156" s="135"/>
      <c r="D156" s="135"/>
      <c r="E156" s="53"/>
      <c r="F156" s="53"/>
    </row>
    <row r="157" spans="1:6" ht="15.75" customHeight="1">
      <c r="A157" s="105"/>
      <c r="B157" s="45" t="s">
        <v>60</v>
      </c>
      <c r="C157" s="136">
        <v>3350</v>
      </c>
      <c r="D157" s="136">
        <v>300</v>
      </c>
      <c r="E157" s="76"/>
      <c r="F157" s="76"/>
    </row>
    <row r="158" spans="1:6" ht="15.75" customHeight="1">
      <c r="A158" s="105"/>
      <c r="B158" s="154" t="s">
        <v>251</v>
      </c>
      <c r="C158" s="155"/>
      <c r="D158" s="156">
        <v>30000</v>
      </c>
      <c r="E158" s="76"/>
      <c r="F158" s="76"/>
    </row>
    <row r="159" spans="1:6" ht="15.75" customHeight="1">
      <c r="A159" s="105"/>
      <c r="B159" s="45" t="s">
        <v>195</v>
      </c>
      <c r="C159" s="136">
        <v>-370</v>
      </c>
      <c r="D159" s="136">
        <v>-370</v>
      </c>
      <c r="E159" s="76"/>
      <c r="F159" s="76"/>
    </row>
    <row r="160" spans="1:6" ht="15.75" customHeight="1">
      <c r="A160" s="105"/>
      <c r="B160" s="45" t="s">
        <v>61</v>
      </c>
      <c r="C160" s="136">
        <v>-580</v>
      </c>
      <c r="D160" s="136">
        <v>-595</v>
      </c>
      <c r="E160" s="76"/>
      <c r="F160" s="125"/>
    </row>
    <row r="161" spans="1:6" ht="15.75" customHeight="1">
      <c r="A161" s="105"/>
      <c r="B161" s="45" t="s">
        <v>194</v>
      </c>
      <c r="C161" s="136">
        <v>-2400</v>
      </c>
      <c r="D161" s="136">
        <v>-600</v>
      </c>
      <c r="E161" s="76"/>
      <c r="F161" s="76"/>
    </row>
    <row r="162" spans="2:6" ht="15.75" customHeight="1">
      <c r="B162" s="137" t="s">
        <v>62</v>
      </c>
      <c r="C162" s="138">
        <f>SUM(C157:C161)</f>
        <v>0</v>
      </c>
      <c r="D162" s="138">
        <f>SUM(D157:D161)</f>
        <v>28735</v>
      </c>
      <c r="E162" s="53"/>
      <c r="F162" s="53"/>
    </row>
    <row r="163" spans="2:6" ht="15.75" customHeight="1">
      <c r="B163" s="139" t="s">
        <v>63</v>
      </c>
      <c r="C163" s="111"/>
      <c r="D163" s="111"/>
      <c r="E163" s="81"/>
      <c r="F163" s="81"/>
    </row>
    <row r="164" spans="2:6" ht="15.75" customHeight="1">
      <c r="B164" s="140" t="s">
        <v>0</v>
      </c>
      <c r="C164" s="141">
        <f>C48</f>
        <v>165743</v>
      </c>
      <c r="D164" s="141">
        <f>D48</f>
        <v>154074.73</v>
      </c>
      <c r="E164" s="40"/>
      <c r="F164" s="40"/>
    </row>
    <row r="165" spans="2:6" ht="15.75" customHeight="1">
      <c r="B165" s="140" t="s">
        <v>64</v>
      </c>
      <c r="C165" s="141">
        <f>-C104</f>
        <v>-121513</v>
      </c>
      <c r="D165" s="141">
        <f>-D104</f>
        <v>-119754.73</v>
      </c>
      <c r="E165" s="40"/>
      <c r="F165" s="40"/>
    </row>
    <row r="166" spans="2:6" ht="15.75" customHeight="1">
      <c r="B166" s="142" t="s">
        <v>65</v>
      </c>
      <c r="C166" s="141">
        <f>-C142</f>
        <v>-44230</v>
      </c>
      <c r="D166" s="141">
        <f>-D142</f>
        <v>-63055</v>
      </c>
      <c r="E166" s="40"/>
      <c r="F166" s="40"/>
    </row>
    <row r="167" spans="2:6" ht="15.75" customHeight="1">
      <c r="B167" s="143" t="s">
        <v>66</v>
      </c>
      <c r="C167" s="141">
        <f>SUM(C164:C166)</f>
        <v>0</v>
      </c>
      <c r="D167" s="141">
        <f>SUM(D164:D166)</f>
        <v>-28734.999999999985</v>
      </c>
      <c r="E167" s="40"/>
      <c r="F167" s="40"/>
    </row>
    <row r="168" spans="2:6" ht="15.75" customHeight="1">
      <c r="B168" s="143" t="s">
        <v>59</v>
      </c>
      <c r="C168" s="141">
        <f>C162</f>
        <v>0</v>
      </c>
      <c r="D168" s="141">
        <f>D162</f>
        <v>28735</v>
      </c>
      <c r="E168" s="40"/>
      <c r="F168" s="40"/>
    </row>
    <row r="169" spans="2:6" ht="15.75" customHeight="1">
      <c r="B169" s="144" t="s">
        <v>67</v>
      </c>
      <c r="C169" s="145">
        <f>SUM(C167:C168)</f>
        <v>0</v>
      </c>
      <c r="D169" s="145">
        <f>SUM(D167:D168)</f>
        <v>0</v>
      </c>
      <c r="E169" s="125"/>
      <c r="F169" s="125"/>
    </row>
    <row r="170" spans="2:4" ht="15.75" customHeight="1">
      <c r="B170" s="146"/>
      <c r="C170" s="24"/>
      <c r="D170" s="24"/>
    </row>
    <row r="171" spans="3:4" ht="15.75" customHeight="1">
      <c r="C171" s="24"/>
      <c r="D171" s="24"/>
    </row>
    <row r="172" spans="2:4" ht="15.75" customHeight="1">
      <c r="B172" s="147"/>
      <c r="C172" s="24"/>
      <c r="D172" s="24"/>
    </row>
    <row r="173" spans="3:4" ht="15.75" customHeight="1">
      <c r="C173" s="24"/>
      <c r="D173" s="24"/>
    </row>
    <row r="174" spans="3:4" ht="15.75" customHeight="1">
      <c r="C174" s="24"/>
      <c r="D174" s="24"/>
    </row>
    <row r="175" spans="3:4" ht="15.75" customHeight="1">
      <c r="C175" s="24"/>
      <c r="D175" s="24"/>
    </row>
    <row r="176" spans="2:4" ht="15.75" customHeight="1">
      <c r="B176" s="23" t="s">
        <v>255</v>
      </c>
      <c r="C176" s="24"/>
      <c r="D176" s="24"/>
    </row>
    <row r="177" spans="2:4" ht="15.75" customHeight="1">
      <c r="B177" s="23" t="s">
        <v>256</v>
      </c>
      <c r="C177" s="24"/>
      <c r="D177" s="24"/>
    </row>
    <row r="178" spans="3:4" ht="15.75" customHeight="1">
      <c r="C178" s="24"/>
      <c r="D178" s="24"/>
    </row>
    <row r="179" spans="3:4" ht="12.75">
      <c r="C179" s="24"/>
      <c r="D179" s="24"/>
    </row>
    <row r="180" spans="3:4" ht="12.75">
      <c r="C180" s="24"/>
      <c r="D180" s="24"/>
    </row>
    <row r="181" spans="3:4" ht="12.75">
      <c r="C181" s="24"/>
      <c r="D181" s="24"/>
    </row>
    <row r="182" spans="3:4" ht="12.75">
      <c r="C182" s="24"/>
      <c r="D182" s="24"/>
    </row>
    <row r="183" spans="3:4" ht="12.75">
      <c r="C183" s="24"/>
      <c r="D183" s="24"/>
    </row>
    <row r="184" spans="3:4" ht="12.75">
      <c r="C184" s="24"/>
      <c r="D184" s="24"/>
    </row>
    <row r="185" spans="3:4" ht="12.75">
      <c r="C185" s="24"/>
      <c r="D185" s="24"/>
    </row>
    <row r="186" spans="3:4" ht="12.75">
      <c r="C186" s="24"/>
      <c r="D186" s="24"/>
    </row>
    <row r="187" spans="3:4" ht="12.75">
      <c r="C187" s="24"/>
      <c r="D187" s="24"/>
    </row>
    <row r="188" spans="3:4" ht="12.75">
      <c r="C188" s="24"/>
      <c r="D188" s="24"/>
    </row>
    <row r="189" spans="3:4" ht="12.75">
      <c r="C189" s="24"/>
      <c r="D189" s="24"/>
    </row>
    <row r="190" spans="3:4" ht="12.75">
      <c r="C190" s="24"/>
      <c r="D190" s="24"/>
    </row>
    <row r="191" spans="3:4" ht="12.75">
      <c r="C191" s="24"/>
      <c r="D191" s="24"/>
    </row>
    <row r="192" spans="3:4" ht="12.75">
      <c r="C192" s="24"/>
      <c r="D192" s="24"/>
    </row>
    <row r="193" spans="3:4" ht="12.75">
      <c r="C193" s="24"/>
      <c r="D193" s="24"/>
    </row>
    <row r="194" spans="3:4" ht="12.75">
      <c r="C194" s="24"/>
      <c r="D194" s="24"/>
    </row>
    <row r="195" spans="3:4" ht="12.75">
      <c r="C195" s="24"/>
      <c r="D195" s="24"/>
    </row>
    <row r="196" spans="3:4" ht="12.75">
      <c r="C196" s="24"/>
      <c r="D196" s="24"/>
    </row>
    <row r="197" spans="3:4" ht="12.75">
      <c r="C197" s="24"/>
      <c r="D197" s="24"/>
    </row>
    <row r="198" spans="3:4" ht="12.75">
      <c r="C198" s="24"/>
      <c r="D198" s="24"/>
    </row>
  </sheetData>
  <printOptions/>
  <pageMargins left="0.31496062992125984" right="0.2362204724409449" top="0.6299212598425197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CE,Tučné"NÁVRH NA ROZPOČET 2009
V TIS.</oddHeader>
    <oddFooter>&amp;L&amp;D&amp;C&amp;P&amp;R&amp;8&amp;F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nekolny</cp:lastModifiedBy>
  <cp:lastPrinted>2009-01-05T09:22:33Z</cp:lastPrinted>
  <dcterms:created xsi:type="dcterms:W3CDTF">2004-05-27T05:38:09Z</dcterms:created>
  <dcterms:modified xsi:type="dcterms:W3CDTF">2009-03-09T13:47:22Z</dcterms:modified>
  <cp:category/>
  <cp:version/>
  <cp:contentType/>
  <cp:contentStatus/>
</cp:coreProperties>
</file>