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0"/>
  </bookViews>
  <sheets>
    <sheet name="ROP 04" sheetId="1" r:id="rId1"/>
  </sheets>
  <definedNames/>
  <calcPr fullCalcOnLoad="1"/>
</workbook>
</file>

<file path=xl/comments1.xml><?xml version="1.0" encoding="utf-8"?>
<comments xmlns="http://schemas.openxmlformats.org/spreadsheetml/2006/main">
  <authors>
    <author>Dvořáčková Jitka, Ing.</author>
  </authors>
  <commentList>
    <comment ref="B19" authorId="0">
      <text>
        <r>
          <rPr>
            <sz val="8"/>
            <rFont val="Tahoma"/>
            <family val="0"/>
          </rPr>
          <t>fakturace přestupků
prodej receptů</t>
        </r>
      </text>
    </comment>
  </commentList>
</comments>
</file>

<file path=xl/sharedStrings.xml><?xml version="1.0" encoding="utf-8"?>
<sst xmlns="http://schemas.openxmlformats.org/spreadsheetml/2006/main" count="165" uniqueCount="146">
  <si>
    <t>PŘÍJMY</t>
  </si>
  <si>
    <t>ř.</t>
  </si>
  <si>
    <t>Popis</t>
  </si>
  <si>
    <t>Daň z přidané hodnoty</t>
  </si>
  <si>
    <t>Daň z příjmů FO ze záv. čin. a funkč. požitků</t>
  </si>
  <si>
    <t>Daň z příjmů FO ze sam. výděl.činnosti (OSVČ)</t>
  </si>
  <si>
    <t>Daň z příjmu FO z kapitálových výnosů</t>
  </si>
  <si>
    <t>Daň z příjmů právnických osob</t>
  </si>
  <si>
    <t>Daň z příjmů práv. osob za obce</t>
  </si>
  <si>
    <t>Daň z nemovitostí</t>
  </si>
  <si>
    <t>Správní poplatky</t>
  </si>
  <si>
    <t>Místní poplatek za odpad</t>
  </si>
  <si>
    <t>Odvod výtěžku z provozování VHP</t>
  </si>
  <si>
    <t>Místní poplatky (VHP, psi, veřej. prostr., ubyt.)</t>
  </si>
  <si>
    <t>DAŇOVÉ PŘÍJMY</t>
  </si>
  <si>
    <t>Příjmy z prodeje zboží a služeb</t>
  </si>
  <si>
    <t>Příjmy z úroků</t>
  </si>
  <si>
    <t>Přijaté sankční platby (pokuty)</t>
  </si>
  <si>
    <t>Přijaté neinvestiční dary</t>
  </si>
  <si>
    <t>Přijaté pojistné náhrady</t>
  </si>
  <si>
    <t xml:space="preserve">Ostatní příjmy </t>
  </si>
  <si>
    <t>Příjmy z úhrad dobýv. prostoru a z vydob. nerostů</t>
  </si>
  <si>
    <t>NEDAŇOVÉ PŘÍJMY</t>
  </si>
  <si>
    <t>KAPITÁLOVÉ PŘÍJMY</t>
  </si>
  <si>
    <t>Dotace na výkon státní správy (pol. 4112)</t>
  </si>
  <si>
    <t>Dotace na sociální dávky (pol. 4112)</t>
  </si>
  <si>
    <t>Dotace na školství (pol. 4112)</t>
  </si>
  <si>
    <t>Dotace na domov důchodců (pol. 4112)</t>
  </si>
  <si>
    <t>Platby za žáky z okolních obcí</t>
  </si>
  <si>
    <t xml:space="preserve">Platby od obcí za projednání přestupků </t>
  </si>
  <si>
    <t>Převody z hospodářské činnosti</t>
  </si>
  <si>
    <t>Dotace na obnovu lesních porostů</t>
  </si>
  <si>
    <t>Převod státní dotace pro odb. lesní hospodáře</t>
  </si>
  <si>
    <t>Dotace na VPP</t>
  </si>
  <si>
    <t>PŘIJATÉ DOTACE</t>
  </si>
  <si>
    <t>Příjmy celkem</t>
  </si>
  <si>
    <t>PROVOZNÍ VÝDAJE</t>
  </si>
  <si>
    <t>Rozpočtová rezerva</t>
  </si>
  <si>
    <t>Daň z příjmu - rozpočtové hospodaření</t>
  </si>
  <si>
    <t>MKIC - příspěvek zřizovatele</t>
  </si>
  <si>
    <t>Anna - penzion a domov - přísp. zřizovatele</t>
  </si>
  <si>
    <t>Domov důchodců - státní dotace</t>
  </si>
  <si>
    <t>Technické služby - příspěvek zřizovatele</t>
  </si>
  <si>
    <t>Městská knihovna - příspěvek zřizovatele</t>
  </si>
  <si>
    <t>MŠ Sokolská - příspěvek zřizovatele</t>
  </si>
  <si>
    <t>MŠ Kollárova - příspěvek zřizovatele</t>
  </si>
  <si>
    <t>MŠ Liblice - příspěvek zřizovatele</t>
  </si>
  <si>
    <t>ZŠ Žitomířská a jídelna - příspěvek zřizovatele</t>
  </si>
  <si>
    <t>ZŠ Tyršova - příspěvek zřizovatele</t>
  </si>
  <si>
    <t>Příspěvkové organizace celkem</t>
  </si>
  <si>
    <t>Převod dotace do střediska Městské lesy</t>
  </si>
  <si>
    <t>Převod státní dotace pro odborné lesní hospodáře</t>
  </si>
  <si>
    <t>Zastupitelé - osobní náklady</t>
  </si>
  <si>
    <t>Osobní náklady zaměstn. MěÚ a pracov. na dohodu</t>
  </si>
  <si>
    <t>Sociální fond (zaměstnanci)</t>
  </si>
  <si>
    <t>DSP a sociální příspěvky (ze státního rozpočtu)</t>
  </si>
  <si>
    <t>Skupiny výdajů příkazců operací rozpočtované jako celek</t>
  </si>
  <si>
    <t>ORJ 11 ved. finančního odboru</t>
  </si>
  <si>
    <t>ORJ 20 ved. odboru správy majetku</t>
  </si>
  <si>
    <t>ORJ 21 správce výp. techniky</t>
  </si>
  <si>
    <t>ORJ 22 správce radnice-provoz budov čp.70 a 56</t>
  </si>
  <si>
    <t>ORJ 35 ved. stavebního odboru</t>
  </si>
  <si>
    <t>ORJ 40 ved. odboru vnitřních věcí</t>
  </si>
  <si>
    <t xml:space="preserve">ORJ 45 ved. odboru sociálních věcí </t>
  </si>
  <si>
    <t>ORJ 50 tajemník</t>
  </si>
  <si>
    <t>ORJ 55 ved. odboru životního prostředí</t>
  </si>
  <si>
    <t>ORJ 60 ved. odboru dopravy</t>
  </si>
  <si>
    <t>ORJ celkem</t>
  </si>
  <si>
    <t>Provozní výdaje celkem</t>
  </si>
  <si>
    <t>INVESTIČNÍ VÝDAJE</t>
  </si>
  <si>
    <t>Rekonstrukce vodojemu Na Vrabčici</t>
  </si>
  <si>
    <t>Veřejné osvětlení</t>
  </si>
  <si>
    <t>Územní plán</t>
  </si>
  <si>
    <t>Investiční výdaje celkem</t>
  </si>
  <si>
    <t>FINANCOVÁNÍ</t>
  </si>
  <si>
    <t>Použití  prostředků z minulého období</t>
  </si>
  <si>
    <t>Splátky půjčky od SFRB</t>
  </si>
  <si>
    <t>Splátky půjčky na byty (Mozartova, Kounická)</t>
  </si>
  <si>
    <t>Splátky půjčky SFŽP</t>
  </si>
  <si>
    <t>Financování celkem</t>
  </si>
  <si>
    <t>REKAPITULACE</t>
  </si>
  <si>
    <t>VÝDAJE PROVOZNÍ</t>
  </si>
  <si>
    <t>VÝDAJE INVESTIČNÍ</t>
  </si>
  <si>
    <t>PŘEBYTEK/ SCHODEK</t>
  </si>
  <si>
    <t>Saldo</t>
  </si>
  <si>
    <t>Převod z vodohospodářského fondu Města</t>
  </si>
  <si>
    <t>Finanční zabezpečení krizových opatření</t>
  </si>
  <si>
    <t xml:space="preserve">ORJ 15 Městská policie </t>
  </si>
  <si>
    <t>Rekonstrukce městského rozhlasu</t>
  </si>
  <si>
    <t>Převod poplatku za odpad pro TS</t>
  </si>
  <si>
    <t>Nevyčerpané DSP z minulého roku</t>
  </si>
  <si>
    <t xml:space="preserve">Přijem z pronájmu vodohospodářského majetku </t>
  </si>
  <si>
    <t>rozpočet 2006</t>
  </si>
  <si>
    <t xml:space="preserve"> Investiční příspěvek  Penzion ANNA a DD</t>
  </si>
  <si>
    <t xml:space="preserve"> Investiční příspěvek MŠ Sokolská</t>
  </si>
  <si>
    <t xml:space="preserve">Investice do dětských hřišť </t>
  </si>
  <si>
    <t>Výstavba autobusových zastávek</t>
  </si>
  <si>
    <t>Husovo nám. doplatek ,vybavení lavičky,koše</t>
  </si>
  <si>
    <t>Komunikace Štolmíř</t>
  </si>
  <si>
    <t>Chodník ul. Za Pilou</t>
  </si>
  <si>
    <t>Kabely TKR- propojení dokončených sítí</t>
  </si>
  <si>
    <t>Příspěvky zájmovým organizacím-sport</t>
  </si>
  <si>
    <t>Příspěvky zájmovým organizacím-kultura</t>
  </si>
  <si>
    <t>Splátky úvěru na výstavbu vodovodu  Liblice</t>
  </si>
  <si>
    <t>Městská policie - radar</t>
  </si>
  <si>
    <t>Příprava investic na další období</t>
  </si>
  <si>
    <t>Dopravní obslužnost</t>
  </si>
  <si>
    <t>Vodovod a kanalizace Liblice- dešťová kanalizace</t>
  </si>
  <si>
    <t>Přípojky - objekty Města</t>
  </si>
  <si>
    <t>Přípojky - objekty občanů</t>
  </si>
  <si>
    <t>Příspěvky občanům na přípojky (odsouhl. Zast.  5 000 Kč)</t>
  </si>
  <si>
    <t xml:space="preserve">Vodovod a kanalizace Liblice </t>
  </si>
  <si>
    <t>Kanalizace ul Na Bělidle - spoluúčast s vlastníky</t>
  </si>
  <si>
    <t>OVV - frankovací stroj</t>
  </si>
  <si>
    <t>mezisoučet</t>
  </si>
  <si>
    <t>Chodník ,povrchy komunikace Pod Malým vrchem</t>
  </si>
  <si>
    <t>NsP -  příspěvek zřizovatele</t>
  </si>
  <si>
    <t xml:space="preserve">Ostatní odvody   PO - TS </t>
  </si>
  <si>
    <t>Dotace na zabezpečení vydávání pasů s biometr.prvky</t>
  </si>
  <si>
    <t>Dotace na výkon státní správy - dopravní odbor</t>
  </si>
  <si>
    <t xml:space="preserve">Dotace na informační technologie-živnostenský odbor </t>
  </si>
  <si>
    <t>4.ROP</t>
  </si>
  <si>
    <t>Dotace investiční od krajského úřadu -ZŠ Žitomířská</t>
  </si>
  <si>
    <t>Investiční dotace ZŠ Žitomířská - povrch hřiště</t>
  </si>
  <si>
    <t>Kamerový systém - Český Brod</t>
  </si>
  <si>
    <t>Dotace na Kouřimské předbranní -Středočeský kraj</t>
  </si>
  <si>
    <t>Dotace Kanalizace ul.Prokopa Velikého- Středočeský kr.</t>
  </si>
  <si>
    <t>Dotace na kamerový systém -Český Brod</t>
  </si>
  <si>
    <t>Rekonstrukce Želivského 171 - školní družina</t>
  </si>
  <si>
    <t>Životní prostředí,odpadové hospodářství,spoluúčast dotace</t>
  </si>
  <si>
    <t>Nákup pozemků - přednádraží</t>
  </si>
  <si>
    <t>Rekonstrukce ul. Prokopa Velikého- vodovod ,kanalizace</t>
  </si>
  <si>
    <t>Investiční příspěvek TS - sekačka trávy</t>
  </si>
  <si>
    <t xml:space="preserve"> Investiční příspěvek  ZŠ Žitomířská - konvektomat</t>
  </si>
  <si>
    <t>Obnova historických památek - spoluúčast dotace</t>
  </si>
  <si>
    <t>Dotace na volby do parlamentu ČR 2006</t>
  </si>
  <si>
    <t>Výdaje spojené s volbami do parlamentu ČR 2006</t>
  </si>
  <si>
    <t>Dotace Vodovod ul. Prokopa Velikého - min.zemědělství</t>
  </si>
  <si>
    <t>Stavební úpravy č.56 - biometrické pracoviště</t>
  </si>
  <si>
    <t>Informační technika - kopírka,sítě-biometrické pracoviště</t>
  </si>
  <si>
    <t>plnění 31.7.06</t>
  </si>
  <si>
    <t>Rekonstrukce č.12</t>
  </si>
  <si>
    <t>Dotace na kompostéry, štěpkovač Středočeský kraj</t>
  </si>
  <si>
    <t>Sportovní ul. Liblice - chodník, veřejné osvětlení</t>
  </si>
  <si>
    <t>3.ROP</t>
  </si>
  <si>
    <t>rozp.2006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</si>
</sst>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_-* #,##0.0\ _K_č_-;\-* #,##0.0\ _K_č_-;_-* &quot;-&quot;?\ _K_č_-;_-@_-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0"/>
    </font>
    <font>
      <sz val="8"/>
      <name val="Tahoma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b/>
      <i/>
      <sz val="9"/>
      <name val="Times New Roman CE"/>
      <family val="1"/>
    </font>
    <font>
      <b/>
      <u val="single"/>
      <sz val="9"/>
      <name val="Times New Roman CE"/>
      <family val="1"/>
    </font>
    <font>
      <b/>
      <sz val="9"/>
      <color indexed="10"/>
      <name val="Times New Roman CE"/>
      <family val="1"/>
    </font>
    <font>
      <b/>
      <sz val="12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"/>
      <family val="1"/>
    </font>
    <font>
      <b/>
      <sz val="9"/>
      <color indexed="10"/>
      <name val="Times New Roman"/>
      <family val="1"/>
    </font>
    <font>
      <sz val="9"/>
      <color indexed="8"/>
      <name val="Times New Roman CE"/>
      <family val="1"/>
    </font>
    <font>
      <b/>
      <sz val="9"/>
      <color indexed="8"/>
      <name val="Times New Roman CE"/>
      <family val="1"/>
    </font>
    <font>
      <b/>
      <sz val="9"/>
      <name val="Arial CE"/>
      <family val="0"/>
    </font>
    <font>
      <sz val="9"/>
      <color indexed="10"/>
      <name val="Times New Roman CE"/>
      <family val="1"/>
    </font>
    <font>
      <b/>
      <sz val="9"/>
      <color indexed="14"/>
      <name val="Times New Roman CE"/>
      <family val="1"/>
    </font>
    <font>
      <b/>
      <sz val="9"/>
      <color indexed="10"/>
      <name val="Times"/>
      <family val="1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164" fontId="5" fillId="0" borderId="1" xfId="0" applyNumberFormat="1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7" fillId="0" borderId="0" xfId="0" applyFont="1" applyAlignment="1">
      <alignment/>
    </xf>
    <xf numFmtId="164" fontId="6" fillId="0" borderId="8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8" fillId="0" borderId="10" xfId="0" applyNumberFormat="1" applyFont="1" applyBorder="1" applyAlignment="1">
      <alignment/>
    </xf>
    <xf numFmtId="0" fontId="6" fillId="0" borderId="3" xfId="0" applyFont="1" applyBorder="1" applyAlignment="1">
      <alignment/>
    </xf>
    <xf numFmtId="164" fontId="8" fillId="0" borderId="11" xfId="0" applyNumberFormat="1" applyFont="1" applyBorder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3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2" xfId="0" applyFont="1" applyFill="1" applyBorder="1" applyAlignment="1">
      <alignment/>
    </xf>
    <xf numFmtId="0" fontId="9" fillId="0" borderId="14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0" fillId="2" borderId="3" xfId="0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9" xfId="0" applyFont="1" applyBorder="1" applyAlignment="1">
      <alignment/>
    </xf>
    <xf numFmtId="0" fontId="6" fillId="0" borderId="9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3" borderId="3" xfId="0" applyFont="1" applyFill="1" applyBorder="1" applyAlignment="1">
      <alignment/>
    </xf>
    <xf numFmtId="0" fontId="6" fillId="3" borderId="3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4" fontId="19" fillId="0" borderId="0" xfId="0" applyNumberFormat="1" applyFont="1" applyAlignment="1">
      <alignment horizontal="right"/>
    </xf>
    <xf numFmtId="4" fontId="5" fillId="0" borderId="1" xfId="0" applyNumberFormat="1" applyFont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right"/>
    </xf>
    <xf numFmtId="4" fontId="5" fillId="3" borderId="3" xfId="0" applyNumberFormat="1" applyFont="1" applyFill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5" fillId="3" borderId="7" xfId="0" applyNumberFormat="1" applyFont="1" applyFill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18" fillId="0" borderId="3" xfId="0" applyNumberFormat="1" applyFont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justify"/>
    </xf>
    <xf numFmtId="4" fontId="5" fillId="0" borderId="1" xfId="0" applyNumberFormat="1" applyFont="1" applyFill="1" applyBorder="1" applyAlignment="1">
      <alignment horizontal="right"/>
    </xf>
    <xf numFmtId="4" fontId="8" fillId="0" borderId="9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8" fillId="0" borderId="3" xfId="0" applyNumberFormat="1" applyFont="1" applyFill="1" applyBorder="1" applyAlignment="1">
      <alignment horizontal="right"/>
    </xf>
    <xf numFmtId="4" fontId="19" fillId="0" borderId="15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4" fontId="5" fillId="0" borderId="9" xfId="0" applyNumberFormat="1" applyFont="1" applyBorder="1" applyAlignment="1">
      <alignment horizontal="right" vertical="center"/>
    </xf>
    <xf numFmtId="4" fontId="5" fillId="3" borderId="3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3" borderId="9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10" fillId="2" borderId="3" xfId="0" applyNumberFormat="1" applyFont="1" applyFill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Fill="1" applyBorder="1" applyAlignment="1">
      <alignment horizontal="center"/>
    </xf>
    <xf numFmtId="4" fontId="13" fillId="0" borderId="3" xfId="0" applyNumberFormat="1" applyFont="1" applyFill="1" applyBorder="1" applyAlignment="1">
      <alignment horizontal="center"/>
    </xf>
    <xf numFmtId="4" fontId="5" fillId="3" borderId="16" xfId="0" applyNumberFormat="1" applyFont="1" applyFill="1" applyBorder="1" applyAlignment="1">
      <alignment/>
    </xf>
    <xf numFmtId="4" fontId="12" fillId="3" borderId="17" xfId="0" applyNumberFormat="1" applyFont="1" applyFill="1" applyBorder="1" applyAlignment="1">
      <alignment horizontal="right"/>
    </xf>
    <xf numFmtId="4" fontId="12" fillId="3" borderId="16" xfId="0" applyNumberFormat="1" applyFont="1" applyFill="1" applyBorder="1" applyAlignment="1">
      <alignment/>
    </xf>
    <xf numFmtId="4" fontId="15" fillId="3" borderId="16" xfId="0" applyNumberFormat="1" applyFont="1" applyFill="1" applyBorder="1" applyAlignment="1">
      <alignment/>
    </xf>
    <xf numFmtId="4" fontId="12" fillId="3" borderId="16" xfId="0" applyNumberFormat="1" applyFont="1" applyFill="1" applyBorder="1" applyAlignment="1">
      <alignment horizontal="right"/>
    </xf>
    <xf numFmtId="4" fontId="5" fillId="3" borderId="6" xfId="0" applyNumberFormat="1" applyFont="1" applyFill="1" applyBorder="1" applyAlignment="1">
      <alignment horizontal="right"/>
    </xf>
    <xf numFmtId="4" fontId="12" fillId="3" borderId="7" xfId="0" applyNumberFormat="1" applyFont="1" applyFill="1" applyBorder="1" applyAlignment="1">
      <alignment horizontal="right"/>
    </xf>
    <xf numFmtId="4" fontId="7" fillId="3" borderId="0" xfId="0" applyNumberFormat="1" applyFont="1" applyFill="1" applyAlignment="1">
      <alignment horizontal="right"/>
    </xf>
    <xf numFmtId="4" fontId="5" fillId="3" borderId="7" xfId="0" applyNumberFormat="1" applyFont="1" applyFill="1" applyBorder="1" applyAlignment="1">
      <alignment horizontal="right"/>
    </xf>
    <xf numFmtId="4" fontId="5" fillId="3" borderId="3" xfId="0" applyNumberFormat="1" applyFont="1" applyFill="1" applyBorder="1" applyAlignment="1">
      <alignment/>
    </xf>
    <xf numFmtId="4" fontId="12" fillId="3" borderId="1" xfId="0" applyNumberFormat="1" applyFont="1" applyFill="1" applyBorder="1" applyAlignment="1">
      <alignment/>
    </xf>
    <xf numFmtId="4" fontId="13" fillId="3" borderId="0" xfId="0" applyNumberFormat="1" applyFont="1" applyFill="1" applyAlignment="1">
      <alignment horizontal="right"/>
    </xf>
    <xf numFmtId="4" fontId="12" fillId="3" borderId="18" xfId="0" applyNumberFormat="1" applyFont="1" applyFill="1" applyBorder="1" applyAlignment="1">
      <alignment horizontal="right"/>
    </xf>
    <xf numFmtId="4" fontId="5" fillId="3" borderId="18" xfId="0" applyNumberFormat="1" applyFont="1" applyFill="1" applyBorder="1" applyAlignment="1">
      <alignment horizontal="right"/>
    </xf>
    <xf numFmtId="4" fontId="5" fillId="3" borderId="19" xfId="0" applyNumberFormat="1" applyFont="1" applyFill="1" applyBorder="1" applyAlignment="1">
      <alignment/>
    </xf>
    <xf numFmtId="4" fontId="8" fillId="3" borderId="17" xfId="0" applyNumberFormat="1" applyFont="1" applyFill="1" applyBorder="1" applyAlignment="1">
      <alignment/>
    </xf>
    <xf numFmtId="4" fontId="5" fillId="3" borderId="16" xfId="0" applyNumberFormat="1" applyFont="1" applyFill="1" applyBorder="1" applyAlignment="1">
      <alignment horizontal="right"/>
    </xf>
    <xf numFmtId="4" fontId="8" fillId="3" borderId="16" xfId="0" applyNumberFormat="1" applyFont="1" applyFill="1" applyBorder="1" applyAlignment="1">
      <alignment horizontal="right"/>
    </xf>
    <xf numFmtId="4" fontId="13" fillId="3" borderId="16" xfId="0" applyNumberFormat="1" applyFont="1" applyFill="1" applyBorder="1" applyAlignment="1">
      <alignment horizontal="right"/>
    </xf>
    <xf numFmtId="4" fontId="14" fillId="3" borderId="20" xfId="0" applyNumberFormat="1" applyFont="1" applyFill="1" applyBorder="1" applyAlignment="1">
      <alignment horizontal="right"/>
    </xf>
    <xf numFmtId="4" fontId="5" fillId="3" borderId="21" xfId="0" applyNumberFormat="1" applyFont="1" applyFill="1" applyBorder="1" applyAlignment="1">
      <alignment/>
    </xf>
    <xf numFmtId="4" fontId="12" fillId="3" borderId="17" xfId="0" applyNumberFormat="1" applyFont="1" applyFill="1" applyBorder="1" applyAlignment="1">
      <alignment/>
    </xf>
    <xf numFmtId="4" fontId="12" fillId="3" borderId="20" xfId="0" applyNumberFormat="1" applyFont="1" applyFill="1" applyBorder="1" applyAlignment="1">
      <alignment/>
    </xf>
    <xf numFmtId="4" fontId="12" fillId="3" borderId="22" xfId="0" applyNumberFormat="1" applyFont="1" applyFill="1" applyBorder="1" applyAlignment="1">
      <alignment horizontal="right"/>
    </xf>
    <xf numFmtId="4" fontId="12" fillId="3" borderId="1" xfId="0" applyNumberFormat="1" applyFont="1" applyFill="1" applyBorder="1" applyAlignment="1">
      <alignment horizontal="right"/>
    </xf>
    <xf numFmtId="4" fontId="12" fillId="3" borderId="3" xfId="0" applyNumberFormat="1" applyFont="1" applyFill="1" applyBorder="1" applyAlignment="1">
      <alignment/>
    </xf>
    <xf numFmtId="4" fontId="12" fillId="3" borderId="2" xfId="0" applyNumberFormat="1" applyFont="1" applyFill="1" applyBorder="1" applyAlignment="1">
      <alignment horizontal="right"/>
    </xf>
    <xf numFmtId="4" fontId="5" fillId="3" borderId="2" xfId="0" applyNumberFormat="1" applyFont="1" applyFill="1" applyBorder="1" applyAlignment="1">
      <alignment horizontal="right"/>
    </xf>
    <xf numFmtId="4" fontId="16" fillId="3" borderId="3" xfId="0" applyNumberFormat="1" applyFont="1" applyFill="1" applyBorder="1" applyAlignment="1">
      <alignment/>
    </xf>
    <xf numFmtId="4" fontId="7" fillId="3" borderId="0" xfId="0" applyNumberFormat="1" applyFont="1" applyFill="1" applyBorder="1" applyAlignment="1">
      <alignment horizontal="right"/>
    </xf>
    <xf numFmtId="1" fontId="13" fillId="0" borderId="0" xfId="0" applyNumberFormat="1" applyFont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applyNumberFormat="1" applyFont="1" applyFill="1" applyBorder="1" applyAlignment="1">
      <alignment horizontal="center"/>
    </xf>
    <xf numFmtId="1" fontId="12" fillId="0" borderId="8" xfId="0" applyNumberFormat="1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/>
    </xf>
    <xf numFmtId="4" fontId="5" fillId="3" borderId="23" xfId="0" applyNumberFormat="1" applyFont="1" applyFill="1" applyBorder="1" applyAlignment="1">
      <alignment horizontal="right"/>
    </xf>
    <xf numFmtId="4" fontId="12" fillId="3" borderId="23" xfId="0" applyNumberFormat="1" applyFont="1" applyFill="1" applyBorder="1" applyAlignment="1">
      <alignment horizontal="right"/>
    </xf>
    <xf numFmtId="4" fontId="5" fillId="3" borderId="2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left"/>
    </xf>
    <xf numFmtId="4" fontId="5" fillId="3" borderId="3" xfId="0" applyNumberFormat="1" applyFont="1" applyFill="1" applyBorder="1" applyAlignment="1">
      <alignment horizontal="right"/>
    </xf>
    <xf numFmtId="14" fontId="7" fillId="3" borderId="0" xfId="0" applyNumberFormat="1" applyFont="1" applyFill="1" applyAlignment="1">
      <alignment horizontal="center"/>
    </xf>
    <xf numFmtId="4" fontId="5" fillId="3" borderId="4" xfId="0" applyNumberFormat="1" applyFont="1" applyFill="1" applyBorder="1" applyAlignment="1">
      <alignment horizontal="right"/>
    </xf>
    <xf numFmtId="1" fontId="13" fillId="3" borderId="3" xfId="0" applyNumberFormat="1" applyFont="1" applyFill="1" applyBorder="1" applyAlignment="1">
      <alignment horizontal="center"/>
    </xf>
    <xf numFmtId="4" fontId="5" fillId="3" borderId="17" xfId="0" applyNumberFormat="1" applyFont="1" applyFill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4" fontId="10" fillId="3" borderId="2" xfId="0" applyNumberFormat="1" applyFont="1" applyFill="1" applyBorder="1" applyAlignment="1">
      <alignment horizontal="right"/>
    </xf>
    <xf numFmtId="4" fontId="10" fillId="3" borderId="3" xfId="0" applyNumberFormat="1" applyFont="1" applyFill="1" applyBorder="1" applyAlignment="1">
      <alignment horizontal="right"/>
    </xf>
    <xf numFmtId="4" fontId="10" fillId="3" borderId="2" xfId="0" applyNumberFormat="1" applyFont="1" applyFill="1" applyBorder="1" applyAlignment="1">
      <alignment/>
    </xf>
    <xf numFmtId="4" fontId="10" fillId="3" borderId="3" xfId="0" applyNumberFormat="1" applyFont="1" applyFill="1" applyBorder="1" applyAlignment="1">
      <alignment/>
    </xf>
    <xf numFmtId="4" fontId="10" fillId="3" borderId="22" xfId="0" applyNumberFormat="1" applyFont="1" applyFill="1" applyBorder="1" applyAlignment="1">
      <alignment horizontal="right" vertical="justify"/>
    </xf>
    <xf numFmtId="4" fontId="16" fillId="3" borderId="16" xfId="0" applyNumberFormat="1" applyFont="1" applyFill="1" applyBorder="1" applyAlignment="1">
      <alignment horizontal="right"/>
    </xf>
    <xf numFmtId="4" fontId="16" fillId="3" borderId="17" xfId="0" applyNumberFormat="1" applyFont="1" applyFill="1" applyBorder="1" applyAlignment="1">
      <alignment horizontal="right"/>
    </xf>
    <xf numFmtId="4" fontId="16" fillId="3" borderId="16" xfId="0" applyNumberFormat="1" applyFont="1" applyFill="1" applyBorder="1" applyAlignment="1">
      <alignment/>
    </xf>
    <xf numFmtId="4" fontId="10" fillId="3" borderId="16" xfId="0" applyNumberFormat="1" applyFont="1" applyFill="1" applyBorder="1" applyAlignment="1">
      <alignment/>
    </xf>
    <xf numFmtId="4" fontId="12" fillId="3" borderId="3" xfId="0" applyNumberFormat="1" applyFont="1" applyFill="1" applyBorder="1" applyAlignment="1">
      <alignment horizontal="right"/>
    </xf>
    <xf numFmtId="4" fontId="16" fillId="2" borderId="3" xfId="0" applyNumberFormat="1" applyFont="1" applyFill="1" applyBorder="1" applyAlignment="1">
      <alignment/>
    </xf>
    <xf numFmtId="4" fontId="16" fillId="3" borderId="17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164" fontId="5" fillId="0" borderId="9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" fontId="21" fillId="3" borderId="3" xfId="0" applyNumberFormat="1" applyFont="1" applyFill="1" applyBorder="1" applyAlignment="1">
      <alignment/>
    </xf>
    <xf numFmtId="3" fontId="13" fillId="0" borderId="3" xfId="0" applyNumberFormat="1" applyFont="1" applyBorder="1" applyAlignment="1">
      <alignment horizontal="center"/>
    </xf>
    <xf numFmtId="4" fontId="5" fillId="3" borderId="22" xfId="0" applyNumberFormat="1" applyFont="1" applyFill="1" applyBorder="1" applyAlignment="1">
      <alignment horizontal="right" vertical="justify"/>
    </xf>
    <xf numFmtId="4" fontId="22" fillId="3" borderId="16" xfId="0" applyNumberFormat="1" applyFont="1" applyFill="1" applyBorder="1" applyAlignment="1">
      <alignment/>
    </xf>
    <xf numFmtId="4" fontId="12" fillId="3" borderId="18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6"/>
  <sheetViews>
    <sheetView tabSelected="1" zoomScale="125" zoomScaleNormal="125" workbookViewId="0" topLeftCell="A88">
      <selection activeCell="I99" sqref="I99"/>
    </sheetView>
  </sheetViews>
  <sheetFormatPr defaultColWidth="9.00390625" defaultRowHeight="12.75"/>
  <cols>
    <col min="1" max="1" width="4.125" style="140" bestFit="1" customWidth="1"/>
    <col min="2" max="2" width="39.875" style="30" customWidth="1"/>
    <col min="3" max="3" width="10.875" style="47" customWidth="1"/>
    <col min="4" max="4" width="10.625" style="87" customWidth="1"/>
    <col min="5" max="5" width="11.375" style="87" customWidth="1"/>
    <col min="6" max="6" width="10.125" style="87" customWidth="1"/>
    <col min="7" max="7" width="7.125" style="77" customWidth="1"/>
    <col min="8" max="8" width="6.125" style="110" customWidth="1"/>
  </cols>
  <sheetData>
    <row r="1" ht="12"/>
    <row r="2" ht="12.75">
      <c r="B2" s="43"/>
    </row>
    <row r="3" spans="2:6" ht="15.75">
      <c r="B3" s="40"/>
      <c r="D3" s="109"/>
      <c r="E3" s="109"/>
      <c r="F3" s="109"/>
    </row>
    <row r="4" spans="4:6" ht="12">
      <c r="D4" s="109"/>
      <c r="E4" s="109"/>
      <c r="F4" s="109"/>
    </row>
    <row r="5" spans="2:6" ht="17.25" customHeight="1">
      <c r="B5" s="4" t="s">
        <v>0</v>
      </c>
      <c r="D5" s="121">
        <v>38889</v>
      </c>
      <c r="E5" s="121"/>
      <c r="F5" s="121">
        <v>38966</v>
      </c>
    </row>
    <row r="6" spans="1:8" ht="12.75" customHeight="1" thickBot="1">
      <c r="A6" s="141" t="s">
        <v>1</v>
      </c>
      <c r="B6" s="5" t="s">
        <v>2</v>
      </c>
      <c r="C6" s="48" t="s">
        <v>92</v>
      </c>
      <c r="D6" s="114" t="s">
        <v>144</v>
      </c>
      <c r="E6" s="114" t="s">
        <v>140</v>
      </c>
      <c r="F6" s="114" t="s">
        <v>121</v>
      </c>
      <c r="G6" s="76"/>
      <c r="H6" s="111"/>
    </row>
    <row r="7" spans="1:8" s="2" customFormat="1" ht="12.75">
      <c r="A7" s="142">
        <v>1</v>
      </c>
      <c r="B7" s="6" t="s">
        <v>3</v>
      </c>
      <c r="C7" s="49">
        <v>17000</v>
      </c>
      <c r="D7" s="107">
        <v>17000</v>
      </c>
      <c r="E7" s="107">
        <v>10072.27</v>
      </c>
      <c r="F7" s="128">
        <v>17500</v>
      </c>
      <c r="G7" s="78">
        <v>500</v>
      </c>
      <c r="H7" s="112">
        <v>1</v>
      </c>
    </row>
    <row r="8" spans="1:8" s="2" customFormat="1" ht="12.75">
      <c r="A8" s="142">
        <v>2</v>
      </c>
      <c r="B8" s="7" t="s">
        <v>4</v>
      </c>
      <c r="C8" s="50">
        <v>9500</v>
      </c>
      <c r="D8" s="51">
        <v>10000</v>
      </c>
      <c r="E8" s="51">
        <v>5751.32</v>
      </c>
      <c r="F8" s="51">
        <v>10000</v>
      </c>
      <c r="G8" s="78"/>
      <c r="H8" s="112"/>
    </row>
    <row r="9" spans="1:8" s="2" customFormat="1" ht="12.75">
      <c r="A9" s="142">
        <v>3</v>
      </c>
      <c r="B9" s="7" t="s">
        <v>5</v>
      </c>
      <c r="C9" s="50">
        <v>5000</v>
      </c>
      <c r="D9" s="51">
        <v>5000</v>
      </c>
      <c r="E9" s="51">
        <v>2175.8</v>
      </c>
      <c r="F9" s="51">
        <v>5000</v>
      </c>
      <c r="G9" s="78"/>
      <c r="H9" s="112"/>
    </row>
    <row r="10" spans="1:8" s="2" customFormat="1" ht="12.75">
      <c r="A10" s="142">
        <v>4</v>
      </c>
      <c r="B10" s="7" t="s">
        <v>6</v>
      </c>
      <c r="C10" s="50">
        <v>700</v>
      </c>
      <c r="D10" s="51">
        <v>720</v>
      </c>
      <c r="E10" s="51">
        <v>337.5</v>
      </c>
      <c r="F10" s="51">
        <v>720</v>
      </c>
      <c r="G10" s="78"/>
      <c r="H10" s="112"/>
    </row>
    <row r="11" spans="1:8" s="2" customFormat="1" ht="12.75">
      <c r="A11" s="142">
        <v>5</v>
      </c>
      <c r="B11" s="7" t="s">
        <v>7</v>
      </c>
      <c r="C11" s="50">
        <v>10000</v>
      </c>
      <c r="D11" s="51">
        <v>10200</v>
      </c>
      <c r="E11" s="51">
        <v>7994.39</v>
      </c>
      <c r="F11" s="129">
        <v>10500</v>
      </c>
      <c r="G11" s="78">
        <v>300</v>
      </c>
      <c r="H11" s="112">
        <v>2</v>
      </c>
    </row>
    <row r="12" spans="1:8" s="2" customFormat="1" ht="12.75">
      <c r="A12" s="142">
        <v>6</v>
      </c>
      <c r="B12" s="7" t="s">
        <v>8</v>
      </c>
      <c r="C12" s="51">
        <v>3900</v>
      </c>
      <c r="D12" s="51">
        <v>2527</v>
      </c>
      <c r="E12" s="51">
        <v>2240.94</v>
      </c>
      <c r="F12" s="51">
        <v>2527</v>
      </c>
      <c r="G12" s="78"/>
      <c r="H12" s="112"/>
    </row>
    <row r="13" spans="1:8" s="1" customFormat="1" ht="12.75">
      <c r="A13" s="142">
        <v>7</v>
      </c>
      <c r="B13" s="7" t="s">
        <v>9</v>
      </c>
      <c r="C13" s="52">
        <v>4000</v>
      </c>
      <c r="D13" s="51">
        <v>4000</v>
      </c>
      <c r="E13" s="51">
        <v>1886.17</v>
      </c>
      <c r="F13" s="51">
        <v>4000</v>
      </c>
      <c r="G13" s="76"/>
      <c r="H13" s="111"/>
    </row>
    <row r="14" spans="1:8" s="1" customFormat="1" ht="12.75">
      <c r="A14" s="142">
        <v>8</v>
      </c>
      <c r="B14" s="7" t="s">
        <v>10</v>
      </c>
      <c r="C14" s="52">
        <v>5000</v>
      </c>
      <c r="D14" s="51">
        <v>5000</v>
      </c>
      <c r="E14" s="51">
        <v>3007.8</v>
      </c>
      <c r="F14" s="129">
        <v>5500</v>
      </c>
      <c r="G14" s="76">
        <v>500</v>
      </c>
      <c r="H14" s="111">
        <v>3</v>
      </c>
    </row>
    <row r="15" spans="1:8" s="1" customFormat="1" ht="12.75">
      <c r="A15" s="142">
        <v>9</v>
      </c>
      <c r="B15" s="7" t="s">
        <v>11</v>
      </c>
      <c r="C15" s="52">
        <v>3000</v>
      </c>
      <c r="D15" s="51">
        <v>3000</v>
      </c>
      <c r="E15" s="51">
        <v>2984.8</v>
      </c>
      <c r="F15" s="51">
        <v>3000</v>
      </c>
      <c r="G15" s="76"/>
      <c r="H15" s="111"/>
    </row>
    <row r="16" spans="1:8" s="1" customFormat="1" ht="12.75">
      <c r="A16" s="142">
        <v>10</v>
      </c>
      <c r="B16" s="7" t="s">
        <v>12</v>
      </c>
      <c r="C16" s="52">
        <v>350</v>
      </c>
      <c r="D16" s="51">
        <v>350</v>
      </c>
      <c r="E16" s="51">
        <v>411.29</v>
      </c>
      <c r="F16" s="129">
        <v>420</v>
      </c>
      <c r="G16" s="76">
        <v>70</v>
      </c>
      <c r="H16" s="111">
        <v>4</v>
      </c>
    </row>
    <row r="17" spans="1:8" s="1" customFormat="1" ht="13.5" customHeight="1" thickBot="1">
      <c r="A17" s="142">
        <v>11</v>
      </c>
      <c r="B17" s="8" t="s">
        <v>13</v>
      </c>
      <c r="C17" s="53">
        <v>1200</v>
      </c>
      <c r="D17" s="122">
        <v>1200</v>
      </c>
      <c r="E17" s="122">
        <v>802.32</v>
      </c>
      <c r="F17" s="122">
        <v>1200</v>
      </c>
      <c r="G17" s="76"/>
      <c r="H17" s="111"/>
    </row>
    <row r="18" spans="2:8" ht="15" customHeight="1" thickBot="1" thickTop="1">
      <c r="B18" s="9" t="s">
        <v>14</v>
      </c>
      <c r="C18" s="54">
        <f>SUM(C7:C17)</f>
        <v>59650</v>
      </c>
      <c r="D18" s="86">
        <f>SUM(D7:D17)</f>
        <v>58997</v>
      </c>
      <c r="E18" s="86">
        <f>SUM(E7:E17)</f>
        <v>37664.600000000006</v>
      </c>
      <c r="F18" s="86">
        <f>SUM(F7:F17)</f>
        <v>60367</v>
      </c>
      <c r="G18" s="76"/>
      <c r="H18" s="113"/>
    </row>
    <row r="19" spans="1:8" s="1" customFormat="1" ht="12.75">
      <c r="A19" s="143">
        <v>12</v>
      </c>
      <c r="B19" s="10" t="s">
        <v>15</v>
      </c>
      <c r="C19" s="55"/>
      <c r="D19" s="85"/>
      <c r="E19" s="85"/>
      <c r="F19" s="85"/>
      <c r="G19" s="76"/>
      <c r="H19" s="111"/>
    </row>
    <row r="20" spans="1:8" s="1" customFormat="1" ht="12.75">
      <c r="A20" s="144">
        <v>13</v>
      </c>
      <c r="B20" s="46" t="s">
        <v>91</v>
      </c>
      <c r="C20" s="56">
        <v>12000</v>
      </c>
      <c r="D20" s="51">
        <v>12000</v>
      </c>
      <c r="E20" s="51">
        <v>0</v>
      </c>
      <c r="F20" s="129">
        <v>8000</v>
      </c>
      <c r="G20" s="76">
        <v>-4000</v>
      </c>
      <c r="H20" s="111">
        <v>5</v>
      </c>
    </row>
    <row r="21" spans="1:8" s="1" customFormat="1" ht="12.75">
      <c r="A21" s="143">
        <v>14</v>
      </c>
      <c r="B21" s="7" t="s">
        <v>16</v>
      </c>
      <c r="C21" s="52">
        <v>80</v>
      </c>
      <c r="D21" s="51">
        <v>80</v>
      </c>
      <c r="E21" s="51">
        <v>27.25</v>
      </c>
      <c r="F21" s="51">
        <v>80</v>
      </c>
      <c r="G21" s="76"/>
      <c r="H21" s="111"/>
    </row>
    <row r="22" spans="1:8" s="1" customFormat="1" ht="12.75">
      <c r="A22" s="143">
        <v>15</v>
      </c>
      <c r="B22" s="7" t="s">
        <v>17</v>
      </c>
      <c r="C22" s="52">
        <v>1000</v>
      </c>
      <c r="D22" s="51">
        <v>1000</v>
      </c>
      <c r="E22" s="51">
        <v>713.2</v>
      </c>
      <c r="F22" s="129">
        <v>1200</v>
      </c>
      <c r="G22" s="76">
        <v>200</v>
      </c>
      <c r="H22" s="111">
        <v>6</v>
      </c>
    </row>
    <row r="23" spans="1:8" s="1" customFormat="1" ht="12.75">
      <c r="A23" s="143">
        <v>16</v>
      </c>
      <c r="B23" s="7" t="s">
        <v>117</v>
      </c>
      <c r="C23" s="52">
        <v>0</v>
      </c>
      <c r="D23" s="51">
        <v>100</v>
      </c>
      <c r="E23" s="51">
        <v>100</v>
      </c>
      <c r="F23" s="51">
        <v>100</v>
      </c>
      <c r="G23" s="76"/>
      <c r="H23" s="111"/>
    </row>
    <row r="24" spans="1:8" s="1" customFormat="1" ht="12.75">
      <c r="A24" s="143">
        <v>17</v>
      </c>
      <c r="B24" s="7" t="s">
        <v>18</v>
      </c>
      <c r="C24" s="52">
        <v>0</v>
      </c>
      <c r="D24" s="51">
        <v>0</v>
      </c>
      <c r="E24" s="51">
        <v>0</v>
      </c>
      <c r="F24" s="51">
        <v>0</v>
      </c>
      <c r="G24" s="76"/>
      <c r="H24" s="111"/>
    </row>
    <row r="25" spans="1:8" s="1" customFormat="1" ht="12.75">
      <c r="A25" s="143">
        <v>18</v>
      </c>
      <c r="B25" s="7" t="s">
        <v>19</v>
      </c>
      <c r="C25" s="52">
        <v>0</v>
      </c>
      <c r="D25" s="51">
        <v>0</v>
      </c>
      <c r="E25" s="51">
        <v>0</v>
      </c>
      <c r="F25" s="51">
        <v>0</v>
      </c>
      <c r="G25" s="76"/>
      <c r="H25" s="111"/>
    </row>
    <row r="26" spans="1:8" s="1" customFormat="1" ht="12.75">
      <c r="A26" s="143">
        <v>19</v>
      </c>
      <c r="B26" s="7" t="s">
        <v>20</v>
      </c>
      <c r="C26" s="52">
        <v>20</v>
      </c>
      <c r="D26" s="51">
        <v>20</v>
      </c>
      <c r="E26" s="51">
        <v>64.12</v>
      </c>
      <c r="F26" s="129">
        <v>65</v>
      </c>
      <c r="G26" s="76">
        <v>45</v>
      </c>
      <c r="H26" s="111">
        <v>7</v>
      </c>
    </row>
    <row r="27" spans="1:8" s="1" customFormat="1" ht="13.5" thickBot="1">
      <c r="A27" s="143">
        <v>20</v>
      </c>
      <c r="B27" s="7" t="s">
        <v>21</v>
      </c>
      <c r="C27" s="52">
        <v>10</v>
      </c>
      <c r="D27" s="51">
        <v>10</v>
      </c>
      <c r="E27" s="51">
        <v>9.21</v>
      </c>
      <c r="F27" s="51">
        <v>10</v>
      </c>
      <c r="G27" s="126"/>
      <c r="H27" s="111"/>
    </row>
    <row r="28" spans="2:8" ht="14.25" thickBot="1" thickTop="1">
      <c r="B28" s="11" t="s">
        <v>22</v>
      </c>
      <c r="C28" s="54">
        <f>SUM(C19:C27)</f>
        <v>13110</v>
      </c>
      <c r="D28" s="88">
        <f>SUM(D19:D27)</f>
        <v>13210</v>
      </c>
      <c r="E28" s="88">
        <f>SUM(E20:E27)</f>
        <v>913.7800000000001</v>
      </c>
      <c r="F28" s="88">
        <f>SUM(F19:F27)</f>
        <v>9455</v>
      </c>
      <c r="G28" s="127"/>
      <c r="H28" s="111"/>
    </row>
    <row r="29" spans="2:8" ht="13.5" thickTop="1">
      <c r="B29" s="115" t="s">
        <v>23</v>
      </c>
      <c r="C29" s="116"/>
      <c r="D29" s="117"/>
      <c r="E29" s="117"/>
      <c r="F29" s="117"/>
      <c r="G29" s="125"/>
      <c r="H29" s="111"/>
    </row>
    <row r="30" spans="1:8" ht="12.75">
      <c r="A30" s="143">
        <v>21</v>
      </c>
      <c r="B30" s="119" t="s">
        <v>118</v>
      </c>
      <c r="C30" s="120">
        <v>0</v>
      </c>
      <c r="D30" s="137">
        <v>383</v>
      </c>
      <c r="E30" s="137">
        <v>383.26</v>
      </c>
      <c r="F30" s="137">
        <v>383</v>
      </c>
      <c r="G30" s="76"/>
      <c r="H30" s="111"/>
    </row>
    <row r="31" spans="1:8" s="1" customFormat="1" ht="12.75">
      <c r="A31" s="143">
        <v>22</v>
      </c>
      <c r="B31" s="6" t="s">
        <v>24</v>
      </c>
      <c r="C31" s="74">
        <v>15251.4</v>
      </c>
      <c r="D31" s="118">
        <v>15251.4</v>
      </c>
      <c r="E31" s="118">
        <v>8888.6</v>
      </c>
      <c r="F31" s="118">
        <v>15251.4</v>
      </c>
      <c r="G31" s="76"/>
      <c r="H31" s="111"/>
    </row>
    <row r="32" spans="1:8" s="1" customFormat="1" ht="12.75">
      <c r="A32" s="143">
        <v>23</v>
      </c>
      <c r="B32" s="6" t="s">
        <v>119</v>
      </c>
      <c r="C32" s="74">
        <v>0</v>
      </c>
      <c r="D32" s="118">
        <v>0</v>
      </c>
      <c r="E32" s="118">
        <v>218.57</v>
      </c>
      <c r="F32" s="130">
        <v>218</v>
      </c>
      <c r="G32" s="76">
        <v>218</v>
      </c>
      <c r="H32" s="111">
        <v>8</v>
      </c>
    </row>
    <row r="33" spans="1:8" s="1" customFormat="1" ht="12.75">
      <c r="A33" s="143">
        <v>24</v>
      </c>
      <c r="B33" s="6" t="s">
        <v>120</v>
      </c>
      <c r="C33" s="74">
        <v>0</v>
      </c>
      <c r="D33" s="118">
        <v>0</v>
      </c>
      <c r="E33" s="118">
        <v>80</v>
      </c>
      <c r="F33" s="130">
        <v>80</v>
      </c>
      <c r="G33" s="76">
        <v>80</v>
      </c>
      <c r="H33" s="111">
        <v>9</v>
      </c>
    </row>
    <row r="34" spans="1:8" s="1" customFormat="1" ht="12.75">
      <c r="A34" s="143">
        <v>25</v>
      </c>
      <c r="B34" s="6" t="s">
        <v>135</v>
      </c>
      <c r="C34" s="74">
        <v>0</v>
      </c>
      <c r="D34" s="118">
        <v>0</v>
      </c>
      <c r="E34" s="118">
        <v>37.5</v>
      </c>
      <c r="F34" s="130">
        <v>194.92</v>
      </c>
      <c r="G34" s="76">
        <v>194.92</v>
      </c>
      <c r="H34" s="111">
        <v>10</v>
      </c>
    </row>
    <row r="35" spans="1:8" s="1" customFormat="1" ht="12.75">
      <c r="A35" s="143">
        <v>26</v>
      </c>
      <c r="B35" s="6" t="s">
        <v>122</v>
      </c>
      <c r="C35" s="74">
        <v>0</v>
      </c>
      <c r="D35" s="118">
        <v>0</v>
      </c>
      <c r="E35" s="118">
        <v>50</v>
      </c>
      <c r="F35" s="130">
        <v>50</v>
      </c>
      <c r="G35" s="76">
        <v>50</v>
      </c>
      <c r="H35" s="111">
        <v>11</v>
      </c>
    </row>
    <row r="36" spans="1:8" s="1" customFormat="1" ht="12.75">
      <c r="A36" s="143">
        <v>27</v>
      </c>
      <c r="B36" s="6" t="s">
        <v>125</v>
      </c>
      <c r="C36" s="74">
        <v>0</v>
      </c>
      <c r="D36" s="118">
        <v>0</v>
      </c>
      <c r="E36" s="118">
        <v>0</v>
      </c>
      <c r="F36" s="130">
        <v>80</v>
      </c>
      <c r="G36" s="76">
        <v>80</v>
      </c>
      <c r="H36" s="111">
        <v>12</v>
      </c>
    </row>
    <row r="37" spans="1:8" s="1" customFormat="1" ht="12.75">
      <c r="A37" s="143">
        <v>28</v>
      </c>
      <c r="B37" s="6" t="s">
        <v>127</v>
      </c>
      <c r="C37" s="74">
        <v>0</v>
      </c>
      <c r="D37" s="118">
        <v>0</v>
      </c>
      <c r="E37" s="118">
        <v>0</v>
      </c>
      <c r="F37" s="130">
        <v>1104</v>
      </c>
      <c r="G37" s="76">
        <v>1104</v>
      </c>
      <c r="H37" s="111">
        <v>13</v>
      </c>
    </row>
    <row r="38" spans="1:8" s="1" customFormat="1" ht="12.75">
      <c r="A38" s="143">
        <v>29</v>
      </c>
      <c r="B38" s="7" t="s">
        <v>25</v>
      </c>
      <c r="C38" s="52">
        <v>10500</v>
      </c>
      <c r="D38" s="89">
        <v>10500</v>
      </c>
      <c r="E38" s="89">
        <v>5180</v>
      </c>
      <c r="F38" s="89">
        <v>10500</v>
      </c>
      <c r="G38" s="76"/>
      <c r="H38" s="111"/>
    </row>
    <row r="39" spans="1:8" s="1" customFormat="1" ht="12.75">
      <c r="A39" s="143">
        <v>30</v>
      </c>
      <c r="B39" s="7" t="s">
        <v>26</v>
      </c>
      <c r="C39" s="52">
        <v>1456.1</v>
      </c>
      <c r="D39" s="89">
        <v>1456.1</v>
      </c>
      <c r="E39" s="89">
        <v>849.38</v>
      </c>
      <c r="F39" s="89">
        <v>1456.1</v>
      </c>
      <c r="G39" s="76"/>
      <c r="H39" s="111"/>
    </row>
    <row r="40" spans="1:8" s="1" customFormat="1" ht="12.75">
      <c r="A40" s="143">
        <v>31</v>
      </c>
      <c r="B40" s="7" t="s">
        <v>27</v>
      </c>
      <c r="C40" s="52">
        <v>1681.2</v>
      </c>
      <c r="D40" s="89">
        <v>1681.2</v>
      </c>
      <c r="E40" s="89">
        <v>980.7</v>
      </c>
      <c r="F40" s="89">
        <v>1681.2</v>
      </c>
      <c r="G40" s="76"/>
      <c r="H40" s="111"/>
    </row>
    <row r="41" spans="1:8" s="1" customFormat="1" ht="12.75">
      <c r="A41" s="143">
        <v>32</v>
      </c>
      <c r="B41" s="7" t="s">
        <v>137</v>
      </c>
      <c r="C41" s="51">
        <v>0</v>
      </c>
      <c r="D41" s="89">
        <v>0</v>
      </c>
      <c r="E41" s="89">
        <v>0</v>
      </c>
      <c r="F41" s="148">
        <v>0</v>
      </c>
      <c r="G41" s="76"/>
      <c r="H41" s="111"/>
    </row>
    <row r="42" spans="1:8" s="1" customFormat="1" ht="12.75">
      <c r="A42" s="143">
        <v>33</v>
      </c>
      <c r="B42" s="7" t="s">
        <v>126</v>
      </c>
      <c r="C42" s="51">
        <v>0</v>
      </c>
      <c r="D42" s="89">
        <v>0</v>
      </c>
      <c r="E42" s="89">
        <v>0</v>
      </c>
      <c r="F42" s="131">
        <v>1500</v>
      </c>
      <c r="G42" s="76">
        <v>1500</v>
      </c>
      <c r="H42" s="111">
        <v>14</v>
      </c>
    </row>
    <row r="43" spans="1:8" s="1" customFormat="1" ht="12.75">
      <c r="A43" s="143">
        <v>34</v>
      </c>
      <c r="B43" s="7" t="s">
        <v>142</v>
      </c>
      <c r="C43" s="51">
        <v>0</v>
      </c>
      <c r="D43" s="89">
        <v>0</v>
      </c>
      <c r="E43" s="89">
        <v>0</v>
      </c>
      <c r="F43" s="131">
        <v>650</v>
      </c>
      <c r="G43" s="76">
        <v>650</v>
      </c>
      <c r="H43" s="111">
        <v>15</v>
      </c>
    </row>
    <row r="44" spans="1:8" s="1" customFormat="1" ht="12.75">
      <c r="A44" s="143">
        <v>35</v>
      </c>
      <c r="B44" s="7" t="s">
        <v>28</v>
      </c>
      <c r="C44" s="52">
        <v>1675</v>
      </c>
      <c r="D44" s="89">
        <v>1675</v>
      </c>
      <c r="E44" s="89">
        <v>1291.21</v>
      </c>
      <c r="F44" s="89">
        <v>1675</v>
      </c>
      <c r="G44" s="76"/>
      <c r="H44" s="111"/>
    </row>
    <row r="45" spans="1:8" s="1" customFormat="1" ht="12.75">
      <c r="A45" s="143">
        <v>36</v>
      </c>
      <c r="B45" s="7" t="s">
        <v>29</v>
      </c>
      <c r="C45" s="52">
        <v>0</v>
      </c>
      <c r="D45" s="89">
        <v>0</v>
      </c>
      <c r="E45" s="89">
        <v>19.8</v>
      </c>
      <c r="F45" s="131">
        <v>19.8</v>
      </c>
      <c r="G45" s="76">
        <v>19.8</v>
      </c>
      <c r="H45" s="111">
        <v>16</v>
      </c>
    </row>
    <row r="46" spans="1:8" s="1" customFormat="1" ht="12.75">
      <c r="A46" s="143">
        <v>37</v>
      </c>
      <c r="B46" s="7" t="s">
        <v>30</v>
      </c>
      <c r="C46" s="50">
        <v>6500</v>
      </c>
      <c r="D46" s="89">
        <v>8950</v>
      </c>
      <c r="E46" s="89">
        <v>4500</v>
      </c>
      <c r="F46" s="131">
        <v>10000</v>
      </c>
      <c r="G46" s="76">
        <v>1050</v>
      </c>
      <c r="H46" s="123">
        <v>17</v>
      </c>
    </row>
    <row r="47" spans="1:8" s="1" customFormat="1" ht="12.75">
      <c r="A47" s="143">
        <v>38</v>
      </c>
      <c r="B47" s="7" t="s">
        <v>85</v>
      </c>
      <c r="C47" s="50">
        <v>3000</v>
      </c>
      <c r="D47" s="89">
        <v>3000</v>
      </c>
      <c r="E47" s="89">
        <v>1500</v>
      </c>
      <c r="F47" s="131">
        <v>3500</v>
      </c>
      <c r="G47" s="76">
        <v>500</v>
      </c>
      <c r="H47" s="111">
        <v>18</v>
      </c>
    </row>
    <row r="48" spans="1:8" s="1" customFormat="1" ht="12.75" customHeight="1">
      <c r="A48" s="143">
        <v>39</v>
      </c>
      <c r="B48" s="7" t="s">
        <v>31</v>
      </c>
      <c r="C48" s="52">
        <v>0</v>
      </c>
      <c r="D48" s="89">
        <v>0</v>
      </c>
      <c r="E48" s="89">
        <v>0</v>
      </c>
      <c r="F48" s="89">
        <v>0</v>
      </c>
      <c r="G48" s="76"/>
      <c r="H48" s="111"/>
    </row>
    <row r="49" spans="1:8" s="1" customFormat="1" ht="12.75">
      <c r="A49" s="143">
        <v>40</v>
      </c>
      <c r="B49" s="7" t="s">
        <v>32</v>
      </c>
      <c r="C49" s="52">
        <v>90</v>
      </c>
      <c r="D49" s="89">
        <v>90</v>
      </c>
      <c r="E49" s="89">
        <v>55.05</v>
      </c>
      <c r="F49" s="89">
        <v>90</v>
      </c>
      <c r="G49" s="76"/>
      <c r="H49" s="111"/>
    </row>
    <row r="50" spans="1:8" s="1" customFormat="1" ht="12.75">
      <c r="A50" s="143">
        <v>41</v>
      </c>
      <c r="B50" s="7" t="s">
        <v>33</v>
      </c>
      <c r="C50" s="52">
        <v>200</v>
      </c>
      <c r="D50" s="89">
        <v>200</v>
      </c>
      <c r="E50" s="89">
        <v>244.82</v>
      </c>
      <c r="F50" s="131">
        <v>250</v>
      </c>
      <c r="G50" s="76">
        <v>50</v>
      </c>
      <c r="H50" s="111">
        <v>19</v>
      </c>
    </row>
    <row r="51" spans="2:8" ht="13.5" thickBot="1">
      <c r="B51" s="12" t="s">
        <v>34</v>
      </c>
      <c r="C51" s="57">
        <f>SUM(C31:C50)</f>
        <v>40353.7</v>
      </c>
      <c r="D51" s="90">
        <f>SUM(D30:D50)</f>
        <v>43186.7</v>
      </c>
      <c r="E51" s="90">
        <f>SUM(E30:E50)</f>
        <v>24278.889999999996</v>
      </c>
      <c r="F51" s="90">
        <f>SUM(F30:F50)</f>
        <v>48683.42</v>
      </c>
      <c r="G51" s="76"/>
      <c r="H51" s="111"/>
    </row>
    <row r="52" spans="2:8" ht="12.75">
      <c r="B52" s="13" t="s">
        <v>35</v>
      </c>
      <c r="C52" s="49">
        <f>SUM(C51,C28,C18,C29)</f>
        <v>113113.7</v>
      </c>
      <c r="D52" s="49">
        <f>SUM(D51,D28,D18,D29)</f>
        <v>115393.7</v>
      </c>
      <c r="E52" s="49">
        <f>SUM(E51,E28,E18,E29)</f>
        <v>62857.270000000004</v>
      </c>
      <c r="F52" s="85">
        <f>SUM(F51,F28,F18,F29)</f>
        <v>118505.42</v>
      </c>
      <c r="G52" s="76"/>
      <c r="H52" s="111"/>
    </row>
    <row r="53" spans="1:6" ht="13.5" customHeight="1">
      <c r="A53" s="14"/>
      <c r="B53" s="14"/>
      <c r="D53" s="91"/>
      <c r="E53" s="91"/>
      <c r="F53" s="91"/>
    </row>
    <row r="54" spans="2:6" ht="16.5" customHeight="1">
      <c r="B54" s="4" t="s">
        <v>36</v>
      </c>
      <c r="D54" s="91"/>
      <c r="E54" s="91"/>
      <c r="F54" s="91"/>
    </row>
    <row r="55" spans="2:8" ht="13.5" thickBot="1">
      <c r="B55" s="5" t="s">
        <v>2</v>
      </c>
      <c r="C55" s="153" t="s">
        <v>145</v>
      </c>
      <c r="D55" s="152" t="s">
        <v>144</v>
      </c>
      <c r="E55" s="92" t="s">
        <v>140</v>
      </c>
      <c r="F55" s="152" t="s">
        <v>121</v>
      </c>
      <c r="G55" s="76"/>
      <c r="H55" s="111"/>
    </row>
    <row r="56" spans="1:8" ht="12.75">
      <c r="A56" s="143">
        <v>42</v>
      </c>
      <c r="B56" s="15" t="s">
        <v>37</v>
      </c>
      <c r="C56" s="59">
        <v>2.7</v>
      </c>
      <c r="D56" s="150">
        <v>17.7</v>
      </c>
      <c r="E56" s="150">
        <v>0</v>
      </c>
      <c r="F56" s="132">
        <v>15.5</v>
      </c>
      <c r="G56" s="76">
        <v>-2.2</v>
      </c>
      <c r="H56" s="111">
        <v>20</v>
      </c>
    </row>
    <row r="57" spans="1:8" s="2" customFormat="1" ht="13.5" thickBot="1">
      <c r="A57" s="142">
        <v>43</v>
      </c>
      <c r="B57" s="16" t="s">
        <v>38</v>
      </c>
      <c r="C57" s="60">
        <v>0</v>
      </c>
      <c r="D57" s="93">
        <v>0</v>
      </c>
      <c r="E57" s="93">
        <v>0</v>
      </c>
      <c r="F57" s="93">
        <v>0</v>
      </c>
      <c r="G57" s="78"/>
      <c r="H57" s="112"/>
    </row>
    <row r="58" spans="1:8" s="2" customFormat="1" ht="12.75">
      <c r="A58" s="142">
        <v>44</v>
      </c>
      <c r="B58" s="10" t="s">
        <v>39</v>
      </c>
      <c r="C58" s="49">
        <v>2028</v>
      </c>
      <c r="D58" s="94">
        <v>1428</v>
      </c>
      <c r="E58" s="94">
        <v>833</v>
      </c>
      <c r="F58" s="94">
        <v>1428</v>
      </c>
      <c r="G58" s="78"/>
      <c r="H58" s="112"/>
    </row>
    <row r="59" spans="1:8" s="2" customFormat="1" ht="12.75">
      <c r="A59" s="142">
        <v>45</v>
      </c>
      <c r="B59" s="7" t="s">
        <v>40</v>
      </c>
      <c r="C59" s="50">
        <v>4651.8</v>
      </c>
      <c r="D59" s="80">
        <v>4651.8</v>
      </c>
      <c r="E59" s="80">
        <v>2713.5</v>
      </c>
      <c r="F59" s="80">
        <v>4651.8</v>
      </c>
      <c r="G59" s="78"/>
      <c r="H59" s="112"/>
    </row>
    <row r="60" spans="1:8" s="2" customFormat="1" ht="12.75">
      <c r="A60" s="142">
        <v>46</v>
      </c>
      <c r="B60" s="7" t="s">
        <v>41</v>
      </c>
      <c r="C60" s="50">
        <v>1681.2</v>
      </c>
      <c r="D60" s="80">
        <v>1681.2</v>
      </c>
      <c r="E60" s="80">
        <v>1155.7</v>
      </c>
      <c r="F60" s="80">
        <v>1681.2</v>
      </c>
      <c r="G60" s="78"/>
      <c r="H60" s="112"/>
    </row>
    <row r="61" spans="1:8" s="2" customFormat="1" ht="12.75">
      <c r="A61" s="142">
        <v>47</v>
      </c>
      <c r="B61" s="7" t="s">
        <v>42</v>
      </c>
      <c r="C61" s="50">
        <v>5328</v>
      </c>
      <c r="D61" s="80">
        <v>5328</v>
      </c>
      <c r="E61" s="80">
        <v>3108</v>
      </c>
      <c r="F61" s="80">
        <v>5328</v>
      </c>
      <c r="G61" s="79"/>
      <c r="H61" s="112"/>
    </row>
    <row r="62" spans="1:8" s="2" customFormat="1" ht="12.75">
      <c r="A62" s="142">
        <v>48</v>
      </c>
      <c r="B62" s="7" t="s">
        <v>89</v>
      </c>
      <c r="C62" s="50">
        <v>3000</v>
      </c>
      <c r="D62" s="80">
        <v>3000</v>
      </c>
      <c r="E62" s="80">
        <v>1750</v>
      </c>
      <c r="F62" s="80">
        <v>3000</v>
      </c>
      <c r="G62" s="79"/>
      <c r="H62" s="112"/>
    </row>
    <row r="63" spans="1:8" s="1" customFormat="1" ht="12.75">
      <c r="A63" s="142">
        <v>49</v>
      </c>
      <c r="B63" s="7" t="s">
        <v>43</v>
      </c>
      <c r="C63" s="52">
        <v>1896</v>
      </c>
      <c r="D63" s="80">
        <v>1896</v>
      </c>
      <c r="E63" s="80">
        <v>1106</v>
      </c>
      <c r="F63" s="136">
        <v>1917</v>
      </c>
      <c r="G63" s="76">
        <v>21</v>
      </c>
      <c r="H63" s="111">
        <v>21</v>
      </c>
    </row>
    <row r="64" spans="1:8" s="1" customFormat="1" ht="12.75">
      <c r="A64" s="142">
        <v>50</v>
      </c>
      <c r="B64" s="7" t="s">
        <v>44</v>
      </c>
      <c r="C64" s="52">
        <v>854</v>
      </c>
      <c r="D64" s="80">
        <v>854</v>
      </c>
      <c r="E64" s="80">
        <v>498.17</v>
      </c>
      <c r="F64" s="136">
        <v>876</v>
      </c>
      <c r="G64" s="76">
        <v>22</v>
      </c>
      <c r="H64" s="111">
        <v>22</v>
      </c>
    </row>
    <row r="65" spans="1:8" s="1" customFormat="1" ht="12.75">
      <c r="A65" s="142">
        <v>51</v>
      </c>
      <c r="B65" s="7" t="s">
        <v>45</v>
      </c>
      <c r="C65" s="52">
        <v>860</v>
      </c>
      <c r="D65" s="80">
        <v>860</v>
      </c>
      <c r="E65" s="80">
        <v>501.67</v>
      </c>
      <c r="F65" s="80">
        <v>860</v>
      </c>
      <c r="G65" s="76"/>
      <c r="H65" s="111"/>
    </row>
    <row r="66" spans="1:8" s="1" customFormat="1" ht="12.75">
      <c r="A66" s="142">
        <v>52</v>
      </c>
      <c r="B66" s="7" t="s">
        <v>46</v>
      </c>
      <c r="C66" s="52">
        <v>305</v>
      </c>
      <c r="D66" s="80">
        <v>305</v>
      </c>
      <c r="E66" s="80">
        <v>177.92</v>
      </c>
      <c r="F66" s="136">
        <v>340</v>
      </c>
      <c r="G66" s="76">
        <v>35</v>
      </c>
      <c r="H66" s="111">
        <v>23</v>
      </c>
    </row>
    <row r="67" spans="1:8" s="1" customFormat="1" ht="12.75">
      <c r="A67" s="142">
        <v>53</v>
      </c>
      <c r="B67" s="7" t="s">
        <v>116</v>
      </c>
      <c r="C67" s="52">
        <v>0</v>
      </c>
      <c r="D67" s="80">
        <v>3000</v>
      </c>
      <c r="E67" s="80">
        <v>3000</v>
      </c>
      <c r="F67" s="80">
        <v>3000</v>
      </c>
      <c r="G67" s="76"/>
      <c r="H67" s="111"/>
    </row>
    <row r="68" spans="1:8" s="1" customFormat="1" ht="12.75">
      <c r="A68" s="142">
        <v>54</v>
      </c>
      <c r="B68" s="7" t="s">
        <v>47</v>
      </c>
      <c r="C68" s="52">
        <v>3203</v>
      </c>
      <c r="D68" s="80">
        <v>3203</v>
      </c>
      <c r="E68" s="80">
        <v>1901.43</v>
      </c>
      <c r="F68" s="80">
        <v>3203</v>
      </c>
      <c r="G68" s="76"/>
      <c r="H68" s="111"/>
    </row>
    <row r="69" spans="1:8" s="1" customFormat="1" ht="12.75">
      <c r="A69" s="142">
        <v>55</v>
      </c>
      <c r="B69" s="7" t="s">
        <v>48</v>
      </c>
      <c r="C69" s="52">
        <v>3757</v>
      </c>
      <c r="D69" s="80">
        <v>3757</v>
      </c>
      <c r="E69" s="80">
        <v>2152.42</v>
      </c>
      <c r="F69" s="80">
        <v>3757</v>
      </c>
      <c r="G69" s="76"/>
      <c r="H69" s="111"/>
    </row>
    <row r="70" spans="1:8" s="1" customFormat="1" ht="12.75">
      <c r="A70" s="145"/>
      <c r="B70" s="17" t="s">
        <v>49</v>
      </c>
      <c r="C70" s="61">
        <f>SUM(C58:C69)</f>
        <v>27564</v>
      </c>
      <c r="D70" s="95">
        <f>SUM(D58:D69)</f>
        <v>29964</v>
      </c>
      <c r="E70" s="95">
        <f>SUM(E58:E69)</f>
        <v>18897.809999999998</v>
      </c>
      <c r="F70" s="95">
        <f>SUM(F58:F69)</f>
        <v>30042</v>
      </c>
      <c r="G70" s="76"/>
      <c r="H70" s="111"/>
    </row>
    <row r="71" spans="1:8" s="1" customFormat="1" ht="12.75">
      <c r="A71" s="145">
        <v>56</v>
      </c>
      <c r="B71" s="42" t="s">
        <v>106</v>
      </c>
      <c r="C71" s="62">
        <v>1100</v>
      </c>
      <c r="D71" s="124">
        <v>1300</v>
      </c>
      <c r="E71" s="124">
        <v>716.87</v>
      </c>
      <c r="F71" s="124">
        <v>1300</v>
      </c>
      <c r="G71" s="76"/>
      <c r="H71" s="111"/>
    </row>
    <row r="72" spans="1:8" s="1" customFormat="1" ht="12.75">
      <c r="A72" s="143">
        <v>57</v>
      </c>
      <c r="B72" s="7" t="s">
        <v>101</v>
      </c>
      <c r="C72" s="52">
        <v>500</v>
      </c>
      <c r="D72" s="84">
        <v>500</v>
      </c>
      <c r="E72" s="84">
        <v>357</v>
      </c>
      <c r="F72" s="84">
        <v>500</v>
      </c>
      <c r="G72" s="76"/>
      <c r="H72" s="111"/>
    </row>
    <row r="73" spans="1:8" s="2" customFormat="1" ht="12.75">
      <c r="A73" s="143">
        <v>58</v>
      </c>
      <c r="B73" s="7" t="s">
        <v>102</v>
      </c>
      <c r="C73" s="50">
        <v>100</v>
      </c>
      <c r="D73" s="84">
        <v>100</v>
      </c>
      <c r="E73" s="84">
        <v>66</v>
      </c>
      <c r="F73" s="84">
        <v>100</v>
      </c>
      <c r="G73" s="78"/>
      <c r="H73" s="112"/>
    </row>
    <row r="74" spans="1:8" s="1" customFormat="1" ht="12.75">
      <c r="A74" s="143">
        <v>59</v>
      </c>
      <c r="B74" s="7" t="s">
        <v>86</v>
      </c>
      <c r="C74" s="52">
        <v>50</v>
      </c>
      <c r="D74" s="84">
        <v>50</v>
      </c>
      <c r="E74" s="84">
        <v>0</v>
      </c>
      <c r="F74" s="84">
        <v>50</v>
      </c>
      <c r="G74" s="76"/>
      <c r="H74" s="111"/>
    </row>
    <row r="75" spans="1:8" s="1" customFormat="1" ht="12.75">
      <c r="A75" s="143">
        <v>60</v>
      </c>
      <c r="B75" s="7" t="s">
        <v>50</v>
      </c>
      <c r="C75" s="52">
        <v>0</v>
      </c>
      <c r="D75" s="96">
        <v>0</v>
      </c>
      <c r="E75" s="96">
        <v>0</v>
      </c>
      <c r="F75" s="96">
        <v>0</v>
      </c>
      <c r="G75" s="76"/>
      <c r="H75" s="111"/>
    </row>
    <row r="76" spans="1:8" s="1" customFormat="1" ht="12.75">
      <c r="A76" s="143">
        <v>61</v>
      </c>
      <c r="B76" s="7" t="s">
        <v>51</v>
      </c>
      <c r="C76" s="52">
        <v>90</v>
      </c>
      <c r="D76" s="84">
        <v>90</v>
      </c>
      <c r="E76" s="84">
        <v>22.73</v>
      </c>
      <c r="F76" s="84">
        <v>90</v>
      </c>
      <c r="G76" s="76"/>
      <c r="H76" s="111"/>
    </row>
    <row r="77" spans="1:8" s="1" customFormat="1" ht="12.75">
      <c r="A77" s="143">
        <v>62</v>
      </c>
      <c r="B77" s="7" t="s">
        <v>52</v>
      </c>
      <c r="C77" s="52">
        <v>2130</v>
      </c>
      <c r="D77" s="84">
        <v>2130</v>
      </c>
      <c r="E77" s="84">
        <v>1052.09</v>
      </c>
      <c r="F77" s="84">
        <v>2130</v>
      </c>
      <c r="G77" s="76"/>
      <c r="H77" s="111"/>
    </row>
    <row r="78" spans="1:8" s="1" customFormat="1" ht="12.75">
      <c r="A78" s="143">
        <v>63</v>
      </c>
      <c r="B78" s="7" t="s">
        <v>53</v>
      </c>
      <c r="C78" s="52">
        <v>25770</v>
      </c>
      <c r="D78" s="84">
        <v>25770</v>
      </c>
      <c r="E78" s="84">
        <v>12332.09</v>
      </c>
      <c r="F78" s="133">
        <v>25988</v>
      </c>
      <c r="G78" s="76">
        <v>218</v>
      </c>
      <c r="H78" s="111">
        <v>24</v>
      </c>
    </row>
    <row r="79" spans="1:8" s="1" customFormat="1" ht="12.75">
      <c r="A79" s="143">
        <v>64</v>
      </c>
      <c r="B79" s="7" t="s">
        <v>54</v>
      </c>
      <c r="C79" s="52">
        <v>595</v>
      </c>
      <c r="D79" s="84">
        <v>595</v>
      </c>
      <c r="E79" s="84">
        <v>361.11</v>
      </c>
      <c r="F79" s="84">
        <v>595</v>
      </c>
      <c r="G79" s="76"/>
      <c r="H79" s="111"/>
    </row>
    <row r="80" spans="1:8" s="1" customFormat="1" ht="12.75">
      <c r="A80" s="143">
        <v>65</v>
      </c>
      <c r="B80" s="7" t="s">
        <v>136</v>
      </c>
      <c r="C80" s="52">
        <v>0</v>
      </c>
      <c r="D80" s="84">
        <v>0</v>
      </c>
      <c r="E80" s="84">
        <v>194.92</v>
      </c>
      <c r="F80" s="133">
        <v>194.92</v>
      </c>
      <c r="G80" s="76">
        <v>194.92</v>
      </c>
      <c r="H80" s="111">
        <v>25</v>
      </c>
    </row>
    <row r="81" spans="1:8" s="1" customFormat="1" ht="12.75">
      <c r="A81" s="143">
        <v>66</v>
      </c>
      <c r="B81" s="7" t="s">
        <v>90</v>
      </c>
      <c r="C81" s="52">
        <v>700</v>
      </c>
      <c r="D81" s="84">
        <v>700</v>
      </c>
      <c r="E81" s="84">
        <v>719.54</v>
      </c>
      <c r="F81" s="133">
        <v>720</v>
      </c>
      <c r="G81" s="76">
        <v>20</v>
      </c>
      <c r="H81" s="111">
        <v>26</v>
      </c>
    </row>
    <row r="82" spans="1:8" s="1" customFormat="1" ht="12.75">
      <c r="A82" s="143">
        <v>67</v>
      </c>
      <c r="B82" s="7" t="s">
        <v>55</v>
      </c>
      <c r="C82" s="52">
        <v>10500</v>
      </c>
      <c r="D82" s="84">
        <v>10500</v>
      </c>
      <c r="E82" s="84">
        <v>7256.91</v>
      </c>
      <c r="F82" s="84">
        <v>10500</v>
      </c>
      <c r="G82" s="76"/>
      <c r="H82" s="111"/>
    </row>
    <row r="83" spans="1:8" s="1" customFormat="1" ht="12.75">
      <c r="A83" s="146"/>
      <c r="B83" s="18" t="s">
        <v>114</v>
      </c>
      <c r="C83" s="63">
        <f>SUM(C71:C82)</f>
        <v>41535</v>
      </c>
      <c r="D83" s="97">
        <f>SUM(D71:D82)</f>
        <v>41735</v>
      </c>
      <c r="E83" s="97">
        <f>SUM(E71:E82)</f>
        <v>23079.26</v>
      </c>
      <c r="F83" s="97">
        <f>SUM(F71:F82)</f>
        <v>42167.92</v>
      </c>
      <c r="G83" s="76"/>
      <c r="H83" s="111"/>
    </row>
    <row r="84" spans="1:8" s="1" customFormat="1" ht="12.75">
      <c r="A84" s="140"/>
      <c r="B84" s="19" t="s">
        <v>56</v>
      </c>
      <c r="C84" s="64"/>
      <c r="D84" s="98"/>
      <c r="E84" s="98"/>
      <c r="F84" s="98"/>
      <c r="G84" s="76"/>
      <c r="H84" s="111"/>
    </row>
    <row r="85" spans="1:8" s="1" customFormat="1" ht="12.75">
      <c r="A85" s="143">
        <v>68</v>
      </c>
      <c r="B85" s="7" t="s">
        <v>57</v>
      </c>
      <c r="C85" s="52">
        <v>150</v>
      </c>
      <c r="D85" s="84">
        <v>150</v>
      </c>
      <c r="E85" s="84">
        <v>52.39</v>
      </c>
      <c r="F85" s="133">
        <v>180</v>
      </c>
      <c r="G85" s="76">
        <v>30</v>
      </c>
      <c r="H85" s="111">
        <v>27</v>
      </c>
    </row>
    <row r="86" spans="1:8" s="1" customFormat="1" ht="12.75">
      <c r="A86" s="143">
        <v>69</v>
      </c>
      <c r="B86" s="7" t="s">
        <v>87</v>
      </c>
      <c r="C86" s="52">
        <v>1650</v>
      </c>
      <c r="D86" s="84">
        <v>1650</v>
      </c>
      <c r="E86" s="84">
        <v>879.55</v>
      </c>
      <c r="F86" s="84">
        <v>1650</v>
      </c>
      <c r="G86" s="76"/>
      <c r="H86" s="111"/>
    </row>
    <row r="87" spans="1:8" s="1" customFormat="1" ht="12.75">
      <c r="A87" s="143">
        <v>70</v>
      </c>
      <c r="B87" s="7" t="s">
        <v>58</v>
      </c>
      <c r="C87" s="52">
        <v>990</v>
      </c>
      <c r="D87" s="84">
        <v>990</v>
      </c>
      <c r="E87" s="84">
        <v>738.05</v>
      </c>
      <c r="F87" s="84">
        <v>990</v>
      </c>
      <c r="G87" s="76"/>
      <c r="H87" s="111"/>
    </row>
    <row r="88" spans="1:8" s="1" customFormat="1" ht="12.75">
      <c r="A88" s="143">
        <v>71</v>
      </c>
      <c r="B88" s="7" t="s">
        <v>59</v>
      </c>
      <c r="C88" s="52">
        <v>2000</v>
      </c>
      <c r="D88" s="84">
        <v>2000</v>
      </c>
      <c r="E88" s="84">
        <v>1443.22</v>
      </c>
      <c r="F88" s="133">
        <v>2080</v>
      </c>
      <c r="G88" s="76">
        <v>80</v>
      </c>
      <c r="H88" s="111">
        <v>28</v>
      </c>
    </row>
    <row r="89" spans="1:8" s="1" customFormat="1" ht="12.75">
      <c r="A89" s="143">
        <v>72</v>
      </c>
      <c r="B89" s="7" t="s">
        <v>60</v>
      </c>
      <c r="C89" s="52">
        <v>990</v>
      </c>
      <c r="D89" s="84">
        <v>990</v>
      </c>
      <c r="E89" s="84">
        <v>722.05</v>
      </c>
      <c r="F89" s="133">
        <v>1070</v>
      </c>
      <c r="G89" s="76">
        <v>80</v>
      </c>
      <c r="H89" s="111">
        <v>29</v>
      </c>
    </row>
    <row r="90" spans="1:8" s="1" customFormat="1" ht="12.75">
      <c r="A90" s="143">
        <v>73</v>
      </c>
      <c r="B90" s="7" t="s">
        <v>61</v>
      </c>
      <c r="C90" s="52">
        <v>10</v>
      </c>
      <c r="D90" s="84">
        <v>110</v>
      </c>
      <c r="E90" s="84">
        <v>0</v>
      </c>
      <c r="F90" s="84">
        <v>110</v>
      </c>
      <c r="G90" s="76"/>
      <c r="H90" s="111"/>
    </row>
    <row r="91" spans="1:8" s="2" customFormat="1" ht="12.75">
      <c r="A91" s="143">
        <v>74</v>
      </c>
      <c r="B91" s="7" t="s">
        <v>62</v>
      </c>
      <c r="C91" s="50">
        <v>2810</v>
      </c>
      <c r="D91" s="84">
        <v>2810</v>
      </c>
      <c r="E91" s="84">
        <v>1747.55</v>
      </c>
      <c r="F91" s="133">
        <v>2940</v>
      </c>
      <c r="G91" s="78">
        <v>130</v>
      </c>
      <c r="H91" s="112">
        <v>30</v>
      </c>
    </row>
    <row r="92" spans="1:8" s="2" customFormat="1" ht="12.75">
      <c r="A92" s="143">
        <v>75</v>
      </c>
      <c r="B92" s="7" t="s">
        <v>63</v>
      </c>
      <c r="C92" s="50">
        <v>290</v>
      </c>
      <c r="D92" s="84">
        <v>290</v>
      </c>
      <c r="E92" s="84">
        <v>245.95</v>
      </c>
      <c r="F92" s="133">
        <v>310</v>
      </c>
      <c r="G92" s="78">
        <v>20</v>
      </c>
      <c r="H92" s="112">
        <v>31</v>
      </c>
    </row>
    <row r="93" spans="1:8" s="1" customFormat="1" ht="12.75">
      <c r="A93" s="143">
        <v>76</v>
      </c>
      <c r="B93" s="7" t="s">
        <v>64</v>
      </c>
      <c r="C93" s="52">
        <v>500</v>
      </c>
      <c r="D93" s="84">
        <v>500</v>
      </c>
      <c r="E93" s="84">
        <v>155.43</v>
      </c>
      <c r="F93" s="84">
        <v>500</v>
      </c>
      <c r="G93" s="76"/>
      <c r="H93" s="111"/>
    </row>
    <row r="94" spans="1:8" s="1" customFormat="1" ht="12.75">
      <c r="A94" s="143">
        <v>77</v>
      </c>
      <c r="B94" s="20" t="s">
        <v>65</v>
      </c>
      <c r="C94" s="52">
        <v>540</v>
      </c>
      <c r="D94" s="84">
        <v>540</v>
      </c>
      <c r="E94" s="84">
        <v>95.99</v>
      </c>
      <c r="F94" s="84">
        <v>540</v>
      </c>
      <c r="G94" s="76"/>
      <c r="H94" s="111"/>
    </row>
    <row r="95" spans="1:8" s="1" customFormat="1" ht="12.75">
      <c r="A95" s="143">
        <v>78</v>
      </c>
      <c r="B95" s="20" t="s">
        <v>66</v>
      </c>
      <c r="C95" s="52">
        <v>250</v>
      </c>
      <c r="D95" s="84">
        <v>250</v>
      </c>
      <c r="E95" s="84">
        <v>166.28</v>
      </c>
      <c r="F95" s="84">
        <v>250</v>
      </c>
      <c r="G95" s="76"/>
      <c r="H95" s="111"/>
    </row>
    <row r="96" spans="1:8" s="1" customFormat="1" ht="13.5" customHeight="1" thickBot="1">
      <c r="A96" s="146"/>
      <c r="B96" s="21" t="s">
        <v>67</v>
      </c>
      <c r="C96" s="65">
        <f>SUM(C85:C95)</f>
        <v>10180</v>
      </c>
      <c r="D96" s="99">
        <f>SUM(D85:D95)</f>
        <v>10280</v>
      </c>
      <c r="E96" s="99">
        <f>SUM(E85:E95)</f>
        <v>6246.46</v>
      </c>
      <c r="F96" s="99">
        <f>SUM(F85:F95)</f>
        <v>10620</v>
      </c>
      <c r="G96" s="76"/>
      <c r="H96" s="111"/>
    </row>
    <row r="97" spans="2:8" ht="13.5" thickTop="1">
      <c r="B97" s="22" t="s">
        <v>68</v>
      </c>
      <c r="C97" s="66">
        <f>SUM(C96,C70:C82,C57,C56)</f>
        <v>79281.7</v>
      </c>
      <c r="D97" s="66">
        <f>SUM(D96,D70:D82,D57,D56)</f>
        <v>81996.7</v>
      </c>
      <c r="E97" s="66">
        <f>SUM(E96,E70:E82,E57,E56)</f>
        <v>48223.53</v>
      </c>
      <c r="F97" s="100">
        <f>SUM(F96,F70:F82,F57,F56)</f>
        <v>82845.42</v>
      </c>
      <c r="G97" s="155"/>
      <c r="H97" s="156"/>
    </row>
    <row r="98" spans="2:8" ht="10.5" customHeight="1">
      <c r="B98" s="23"/>
      <c r="D98" s="91"/>
      <c r="E98" s="91"/>
      <c r="F98" s="91"/>
      <c r="G98" s="157"/>
      <c r="H98" s="158"/>
    </row>
    <row r="99" spans="2:8" ht="15" customHeight="1">
      <c r="B99" s="4" t="s">
        <v>69</v>
      </c>
      <c r="D99" s="91"/>
      <c r="E99" s="91"/>
      <c r="F99" s="91"/>
      <c r="G99" s="157"/>
      <c r="H99" s="158"/>
    </row>
    <row r="100" spans="1:8" ht="12" customHeight="1" thickBot="1">
      <c r="A100" s="143"/>
      <c r="B100" s="24" t="s">
        <v>2</v>
      </c>
      <c r="C100" s="58" t="s">
        <v>145</v>
      </c>
      <c r="D100" s="152" t="s">
        <v>144</v>
      </c>
      <c r="E100" s="92" t="s">
        <v>140</v>
      </c>
      <c r="F100" s="152" t="s">
        <v>121</v>
      </c>
      <c r="G100" s="76"/>
      <c r="H100" s="111"/>
    </row>
    <row r="101" spans="1:8" ht="12" customHeight="1">
      <c r="A101" s="143">
        <v>79</v>
      </c>
      <c r="B101" s="25" t="s">
        <v>93</v>
      </c>
      <c r="C101" s="67">
        <v>400</v>
      </c>
      <c r="D101" s="81">
        <v>0</v>
      </c>
      <c r="E101" s="81">
        <v>0</v>
      </c>
      <c r="F101" s="81">
        <v>0</v>
      </c>
      <c r="G101" s="76"/>
      <c r="H101" s="111"/>
    </row>
    <row r="102" spans="1:8" ht="12" customHeight="1">
      <c r="A102" s="143">
        <v>80</v>
      </c>
      <c r="B102" s="25" t="s">
        <v>133</v>
      </c>
      <c r="C102" s="67">
        <v>555</v>
      </c>
      <c r="D102" s="81">
        <v>0</v>
      </c>
      <c r="E102" s="81">
        <v>0</v>
      </c>
      <c r="F102" s="134">
        <v>500</v>
      </c>
      <c r="G102" s="76">
        <v>500</v>
      </c>
      <c r="H102" s="111">
        <v>32</v>
      </c>
    </row>
    <row r="103" spans="1:8" ht="12" customHeight="1">
      <c r="A103" s="143">
        <v>81</v>
      </c>
      <c r="B103" s="25" t="s">
        <v>123</v>
      </c>
      <c r="C103" s="67">
        <v>0</v>
      </c>
      <c r="D103" s="81">
        <v>0</v>
      </c>
      <c r="E103" s="81">
        <v>50</v>
      </c>
      <c r="F103" s="134">
        <v>50</v>
      </c>
      <c r="G103" s="76">
        <v>50</v>
      </c>
      <c r="H103" s="111">
        <v>33</v>
      </c>
    </row>
    <row r="104" spans="1:8" ht="12" customHeight="1">
      <c r="A104" s="143">
        <v>82</v>
      </c>
      <c r="B104" s="25" t="s">
        <v>94</v>
      </c>
      <c r="C104" s="67">
        <v>570</v>
      </c>
      <c r="D104" s="81">
        <v>370</v>
      </c>
      <c r="E104" s="81">
        <v>370</v>
      </c>
      <c r="F104" s="81">
        <v>370</v>
      </c>
      <c r="G104" s="76"/>
      <c r="H104" s="111"/>
    </row>
    <row r="105" spans="1:8" ht="12" customHeight="1">
      <c r="A105" s="143">
        <v>83</v>
      </c>
      <c r="B105" s="25" t="s">
        <v>132</v>
      </c>
      <c r="C105" s="67">
        <v>0</v>
      </c>
      <c r="D105" s="81">
        <v>0</v>
      </c>
      <c r="E105" s="81">
        <v>0</v>
      </c>
      <c r="F105" s="134">
        <v>315</v>
      </c>
      <c r="G105" s="76">
        <v>315</v>
      </c>
      <c r="H105" s="111">
        <v>34</v>
      </c>
    </row>
    <row r="106" spans="1:8" s="1" customFormat="1" ht="12.75">
      <c r="A106" s="142">
        <v>84</v>
      </c>
      <c r="B106" s="44" t="s">
        <v>70</v>
      </c>
      <c r="C106" s="68">
        <v>700</v>
      </c>
      <c r="D106" s="82">
        <v>700</v>
      </c>
      <c r="E106" s="82">
        <v>0</v>
      </c>
      <c r="F106" s="82">
        <v>700</v>
      </c>
      <c r="G106" s="76"/>
      <c r="H106" s="111"/>
    </row>
    <row r="107" spans="1:8" s="1" customFormat="1" ht="12.75">
      <c r="A107" s="142">
        <v>85</v>
      </c>
      <c r="B107" s="26" t="s">
        <v>71</v>
      </c>
      <c r="C107" s="69">
        <v>300</v>
      </c>
      <c r="D107" s="83">
        <v>300</v>
      </c>
      <c r="E107" s="83">
        <v>2.61</v>
      </c>
      <c r="F107" s="151">
        <v>170</v>
      </c>
      <c r="G107" s="76">
        <v>-130</v>
      </c>
      <c r="H107" s="111">
        <v>35</v>
      </c>
    </row>
    <row r="108" spans="1:8" s="1" customFormat="1" ht="12.75">
      <c r="A108" s="142">
        <v>86</v>
      </c>
      <c r="B108" s="26" t="s">
        <v>115</v>
      </c>
      <c r="C108" s="68">
        <v>0</v>
      </c>
      <c r="D108" s="83">
        <v>700</v>
      </c>
      <c r="E108" s="83">
        <v>881.25</v>
      </c>
      <c r="F108" s="151">
        <v>880</v>
      </c>
      <c r="G108" s="76">
        <v>180</v>
      </c>
      <c r="H108" s="111">
        <v>36</v>
      </c>
    </row>
    <row r="109" spans="1:8" s="1" customFormat="1" ht="12.75">
      <c r="A109" s="142">
        <v>87</v>
      </c>
      <c r="B109" s="44" t="s">
        <v>131</v>
      </c>
      <c r="C109" s="68">
        <v>16000</v>
      </c>
      <c r="D109" s="82">
        <v>16000</v>
      </c>
      <c r="E109" s="82">
        <v>0</v>
      </c>
      <c r="F109" s="135">
        <v>12700</v>
      </c>
      <c r="G109" s="76">
        <v>-3300</v>
      </c>
      <c r="H109" s="111">
        <v>37</v>
      </c>
    </row>
    <row r="110" spans="1:8" s="1" customFormat="1" ht="12.75">
      <c r="A110" s="142">
        <v>88</v>
      </c>
      <c r="B110" s="44" t="s">
        <v>107</v>
      </c>
      <c r="C110" s="68">
        <v>1141</v>
      </c>
      <c r="D110" s="82">
        <v>1141</v>
      </c>
      <c r="E110" s="82">
        <v>863.59</v>
      </c>
      <c r="F110" s="82">
        <v>1141</v>
      </c>
      <c r="G110" s="76"/>
      <c r="H110" s="111"/>
    </row>
    <row r="111" spans="1:8" s="1" customFormat="1" ht="12.75">
      <c r="A111" s="142">
        <v>89</v>
      </c>
      <c r="B111" s="44" t="s">
        <v>111</v>
      </c>
      <c r="C111" s="68">
        <v>1098</v>
      </c>
      <c r="D111" s="82">
        <v>1098</v>
      </c>
      <c r="E111" s="82">
        <v>798.27</v>
      </c>
      <c r="F111" s="82">
        <v>1098</v>
      </c>
      <c r="G111" s="76"/>
      <c r="H111" s="111"/>
    </row>
    <row r="112" spans="1:8" s="1" customFormat="1" ht="12.75">
      <c r="A112" s="142">
        <v>90</v>
      </c>
      <c r="B112" s="44" t="s">
        <v>108</v>
      </c>
      <c r="C112" s="68">
        <v>170</v>
      </c>
      <c r="D112" s="82">
        <v>170</v>
      </c>
      <c r="E112" s="82">
        <v>175.1</v>
      </c>
      <c r="F112" s="82">
        <v>170</v>
      </c>
      <c r="G112" s="76"/>
      <c r="H112" s="111"/>
    </row>
    <row r="113" spans="1:8" s="1" customFormat="1" ht="12.75">
      <c r="A113" s="142">
        <v>91</v>
      </c>
      <c r="B113" s="44" t="s">
        <v>109</v>
      </c>
      <c r="C113" s="68">
        <v>556</v>
      </c>
      <c r="D113" s="82">
        <v>556</v>
      </c>
      <c r="E113" s="82">
        <v>838.77</v>
      </c>
      <c r="F113" s="135">
        <v>800</v>
      </c>
      <c r="G113" s="76">
        <v>244</v>
      </c>
      <c r="H113" s="111">
        <v>38</v>
      </c>
    </row>
    <row r="114" spans="1:8" s="1" customFormat="1" ht="12.75">
      <c r="A114" s="142">
        <v>92</v>
      </c>
      <c r="B114" s="44" t="s">
        <v>110</v>
      </c>
      <c r="C114" s="68">
        <v>325</v>
      </c>
      <c r="D114" s="82">
        <v>325</v>
      </c>
      <c r="E114" s="82">
        <v>95</v>
      </c>
      <c r="F114" s="135">
        <v>95</v>
      </c>
      <c r="G114" s="76">
        <v>-230</v>
      </c>
      <c r="H114" s="111">
        <v>39</v>
      </c>
    </row>
    <row r="115" spans="1:8" s="1" customFormat="1" ht="12.75">
      <c r="A115" s="142">
        <v>93</v>
      </c>
      <c r="B115" s="44" t="s">
        <v>143</v>
      </c>
      <c r="C115" s="68">
        <v>220</v>
      </c>
      <c r="D115" s="82">
        <v>220</v>
      </c>
      <c r="E115" s="82">
        <v>349.48</v>
      </c>
      <c r="F115" s="135">
        <v>350</v>
      </c>
      <c r="G115" s="76">
        <v>130</v>
      </c>
      <c r="H115" s="111">
        <v>40</v>
      </c>
    </row>
    <row r="116" spans="1:8" s="1" customFormat="1" ht="12.75">
      <c r="A116" s="142">
        <v>94</v>
      </c>
      <c r="B116" s="44" t="s">
        <v>112</v>
      </c>
      <c r="C116" s="68">
        <v>350</v>
      </c>
      <c r="D116" s="82">
        <v>350</v>
      </c>
      <c r="E116" s="82">
        <v>77.35</v>
      </c>
      <c r="F116" s="82">
        <v>350</v>
      </c>
      <c r="G116" s="76"/>
      <c r="H116" s="111"/>
    </row>
    <row r="117" spans="1:8" s="1" customFormat="1" ht="12.75">
      <c r="A117" s="142">
        <v>95</v>
      </c>
      <c r="B117" s="26" t="s">
        <v>95</v>
      </c>
      <c r="C117" s="68">
        <v>150</v>
      </c>
      <c r="D117" s="82">
        <v>50</v>
      </c>
      <c r="E117" s="82">
        <v>10.47</v>
      </c>
      <c r="F117" s="82">
        <v>50</v>
      </c>
      <c r="G117" s="76"/>
      <c r="H117" s="111"/>
    </row>
    <row r="118" spans="1:8" s="1" customFormat="1" ht="12.75">
      <c r="A118" s="142">
        <v>96</v>
      </c>
      <c r="B118" s="26" t="s">
        <v>141</v>
      </c>
      <c r="C118" s="69">
        <v>600</v>
      </c>
      <c r="D118" s="82">
        <v>600</v>
      </c>
      <c r="E118" s="82">
        <v>250.98</v>
      </c>
      <c r="F118" s="82">
        <v>600</v>
      </c>
      <c r="G118" s="76"/>
      <c r="H118" s="111"/>
    </row>
    <row r="119" spans="1:8" s="1" customFormat="1" ht="12.75">
      <c r="A119" s="142">
        <v>97</v>
      </c>
      <c r="B119" s="26" t="s">
        <v>130</v>
      </c>
      <c r="C119" s="69">
        <v>50</v>
      </c>
      <c r="D119" s="82">
        <v>50</v>
      </c>
      <c r="E119" s="82">
        <v>0</v>
      </c>
      <c r="F119" s="135">
        <v>900</v>
      </c>
      <c r="G119" s="76">
        <v>850</v>
      </c>
      <c r="H119" s="111">
        <v>41</v>
      </c>
    </row>
    <row r="120" spans="1:8" s="2" customFormat="1" ht="12.75">
      <c r="A120" s="142">
        <v>98</v>
      </c>
      <c r="B120" s="26" t="s">
        <v>96</v>
      </c>
      <c r="C120" s="68">
        <v>150</v>
      </c>
      <c r="D120" s="82">
        <v>0</v>
      </c>
      <c r="E120" s="82">
        <v>15.07</v>
      </c>
      <c r="F120" s="135">
        <v>100</v>
      </c>
      <c r="G120" s="78">
        <v>100</v>
      </c>
      <c r="H120" s="112">
        <v>42</v>
      </c>
    </row>
    <row r="121" spans="1:8" s="2" customFormat="1" ht="12.75">
      <c r="A121" s="142">
        <v>99</v>
      </c>
      <c r="B121" s="26" t="s">
        <v>128</v>
      </c>
      <c r="C121" s="68">
        <v>0</v>
      </c>
      <c r="D121" s="84">
        <v>0</v>
      </c>
      <c r="E121" s="84">
        <v>0</v>
      </c>
      <c r="F121" s="133">
        <v>500</v>
      </c>
      <c r="G121" s="78">
        <v>500</v>
      </c>
      <c r="H121" s="112">
        <v>43</v>
      </c>
    </row>
    <row r="122" spans="1:8" s="2" customFormat="1" ht="12.75">
      <c r="A122" s="142">
        <v>100</v>
      </c>
      <c r="B122" s="44" t="s">
        <v>97</v>
      </c>
      <c r="C122" s="68">
        <v>3260</v>
      </c>
      <c r="D122" s="82">
        <v>3260</v>
      </c>
      <c r="E122" s="82">
        <v>3155.68</v>
      </c>
      <c r="F122" s="82">
        <v>3260</v>
      </c>
      <c r="G122" s="78"/>
      <c r="H122" s="112"/>
    </row>
    <row r="123" spans="1:8" s="2" customFormat="1" ht="12.75">
      <c r="A123" s="142">
        <v>101</v>
      </c>
      <c r="B123" s="26" t="s">
        <v>98</v>
      </c>
      <c r="C123" s="68">
        <v>100</v>
      </c>
      <c r="D123" s="82">
        <v>0</v>
      </c>
      <c r="E123" s="82">
        <v>0</v>
      </c>
      <c r="F123" s="82">
        <v>0</v>
      </c>
      <c r="G123" s="78"/>
      <c r="H123" s="112"/>
    </row>
    <row r="124" spans="1:8" s="2" customFormat="1" ht="12.75">
      <c r="A124" s="142">
        <v>102</v>
      </c>
      <c r="B124" s="44" t="s">
        <v>88</v>
      </c>
      <c r="C124" s="68">
        <v>80</v>
      </c>
      <c r="D124" s="82">
        <v>80</v>
      </c>
      <c r="E124" s="82">
        <v>3.55</v>
      </c>
      <c r="F124" s="82">
        <v>80</v>
      </c>
      <c r="G124" s="78"/>
      <c r="H124" s="112"/>
    </row>
    <row r="125" spans="1:8" s="2" customFormat="1" ht="12.75">
      <c r="A125" s="142">
        <v>103</v>
      </c>
      <c r="B125" s="44" t="s">
        <v>99</v>
      </c>
      <c r="C125" s="68">
        <v>100</v>
      </c>
      <c r="D125" s="82">
        <v>0</v>
      </c>
      <c r="E125" s="82">
        <v>0</v>
      </c>
      <c r="F125" s="82">
        <v>0</v>
      </c>
      <c r="G125" s="78"/>
      <c r="H125" s="112"/>
    </row>
    <row r="126" spans="1:8" s="1" customFormat="1" ht="12.75">
      <c r="A126" s="143">
        <v>104</v>
      </c>
      <c r="B126" s="45" t="s">
        <v>134</v>
      </c>
      <c r="C126" s="68">
        <v>300</v>
      </c>
      <c r="D126" s="82">
        <v>300</v>
      </c>
      <c r="E126" s="82">
        <v>1.78</v>
      </c>
      <c r="F126" s="135">
        <v>380</v>
      </c>
      <c r="G126" s="76">
        <v>80</v>
      </c>
      <c r="H126" s="111">
        <v>44</v>
      </c>
    </row>
    <row r="127" spans="1:8" s="1" customFormat="1" ht="12.75">
      <c r="A127" s="143">
        <v>105</v>
      </c>
      <c r="B127" s="45" t="s">
        <v>129</v>
      </c>
      <c r="C127" s="68">
        <v>0</v>
      </c>
      <c r="D127" s="82">
        <v>350</v>
      </c>
      <c r="E127" s="82">
        <v>0</v>
      </c>
      <c r="F127" s="135">
        <v>1000</v>
      </c>
      <c r="G127" s="76">
        <v>650</v>
      </c>
      <c r="H127" s="111">
        <v>45</v>
      </c>
    </row>
    <row r="128" spans="1:8" s="1" customFormat="1" ht="12.75">
      <c r="A128" s="143">
        <v>106</v>
      </c>
      <c r="B128" s="27" t="s">
        <v>100</v>
      </c>
      <c r="C128" s="68">
        <v>250</v>
      </c>
      <c r="D128" s="82">
        <v>0</v>
      </c>
      <c r="E128" s="82">
        <v>0</v>
      </c>
      <c r="F128" s="82">
        <v>0</v>
      </c>
      <c r="G128" s="76"/>
      <c r="H128" s="111"/>
    </row>
    <row r="129" spans="1:8" s="1" customFormat="1" ht="12.75">
      <c r="A129" s="143">
        <v>107</v>
      </c>
      <c r="B129" s="27" t="s">
        <v>124</v>
      </c>
      <c r="C129" s="68">
        <v>0</v>
      </c>
      <c r="D129" s="82">
        <v>0</v>
      </c>
      <c r="E129" s="82">
        <v>22.8</v>
      </c>
      <c r="F129" s="135">
        <v>1270</v>
      </c>
      <c r="G129" s="149">
        <v>1270</v>
      </c>
      <c r="H129" s="111">
        <v>46</v>
      </c>
    </row>
    <row r="130" spans="1:8" s="1" customFormat="1" ht="12.75">
      <c r="A130" s="143">
        <v>108</v>
      </c>
      <c r="B130" s="27" t="s">
        <v>105</v>
      </c>
      <c r="C130" s="68">
        <v>500</v>
      </c>
      <c r="D130" s="82">
        <v>500</v>
      </c>
      <c r="E130" s="82">
        <v>19.93</v>
      </c>
      <c r="F130" s="82">
        <v>320</v>
      </c>
      <c r="G130" s="76">
        <v>-180</v>
      </c>
      <c r="H130" s="111">
        <v>47</v>
      </c>
    </row>
    <row r="131" spans="1:8" s="1" customFormat="1" ht="12.75">
      <c r="A131" s="143">
        <v>109</v>
      </c>
      <c r="B131" s="27" t="s">
        <v>138</v>
      </c>
      <c r="C131" s="68">
        <v>0</v>
      </c>
      <c r="D131" s="82">
        <v>0</v>
      </c>
      <c r="E131" s="82">
        <v>192</v>
      </c>
      <c r="F131" s="135">
        <v>192</v>
      </c>
      <c r="G131" s="76">
        <v>192</v>
      </c>
      <c r="H131" s="111">
        <v>48</v>
      </c>
    </row>
    <row r="132" spans="1:8" s="1" customFormat="1" ht="12.75">
      <c r="A132" s="143">
        <v>110</v>
      </c>
      <c r="B132" s="27" t="s">
        <v>113</v>
      </c>
      <c r="C132" s="68">
        <v>100</v>
      </c>
      <c r="D132" s="82">
        <v>100</v>
      </c>
      <c r="E132" s="82">
        <v>88</v>
      </c>
      <c r="F132" s="135">
        <v>88</v>
      </c>
      <c r="G132" s="76">
        <v>-12</v>
      </c>
      <c r="H132" s="111">
        <v>49</v>
      </c>
    </row>
    <row r="133" spans="1:8" s="1" customFormat="1" ht="12.75">
      <c r="A133" s="143">
        <v>111</v>
      </c>
      <c r="B133" s="27" t="s">
        <v>139</v>
      </c>
      <c r="C133" s="70">
        <v>200</v>
      </c>
      <c r="D133" s="82">
        <v>200</v>
      </c>
      <c r="E133" s="82">
        <v>62</v>
      </c>
      <c r="F133" s="82">
        <v>262</v>
      </c>
      <c r="G133" s="76">
        <v>62</v>
      </c>
      <c r="H133" s="111">
        <v>50</v>
      </c>
    </row>
    <row r="134" spans="1:8" s="1" customFormat="1" ht="12.75">
      <c r="A134" s="145">
        <v>112</v>
      </c>
      <c r="B134" s="41" t="s">
        <v>104</v>
      </c>
      <c r="C134" s="71">
        <v>600</v>
      </c>
      <c r="D134" s="101">
        <v>600</v>
      </c>
      <c r="E134" s="101">
        <v>552</v>
      </c>
      <c r="F134" s="139">
        <v>560</v>
      </c>
      <c r="G134" s="76">
        <v>-40</v>
      </c>
      <c r="H134" s="111">
        <v>51</v>
      </c>
    </row>
    <row r="135" spans="1:8" s="3" customFormat="1" ht="13.5" thickBot="1">
      <c r="A135" s="147">
        <v>113</v>
      </c>
      <c r="B135" s="28" t="s">
        <v>72</v>
      </c>
      <c r="C135" s="72">
        <v>150</v>
      </c>
      <c r="D135" s="102">
        <v>150</v>
      </c>
      <c r="E135" s="102">
        <v>0</v>
      </c>
      <c r="F135" s="102">
        <v>150</v>
      </c>
      <c r="G135" s="78"/>
      <c r="H135" s="112"/>
    </row>
    <row r="136" spans="2:8" ht="12.75" customHeight="1" thickTop="1">
      <c r="B136" s="29" t="s">
        <v>73</v>
      </c>
      <c r="C136" s="73">
        <f>SUM(C106:C135)</f>
        <v>27450</v>
      </c>
      <c r="D136" s="73">
        <v>27015</v>
      </c>
      <c r="E136" s="103">
        <f>SUM(E101:E135)</f>
        <v>8875.68</v>
      </c>
      <c r="F136" s="103">
        <f>SUM(F101:F135)</f>
        <v>29401</v>
      </c>
      <c r="G136" s="76"/>
      <c r="H136" s="111"/>
    </row>
    <row r="137" spans="4:6" ht="13.5" customHeight="1">
      <c r="D137" s="91"/>
      <c r="E137" s="91"/>
      <c r="F137" s="91"/>
    </row>
    <row r="138" spans="2:8" ht="17.25" customHeight="1" thickBot="1">
      <c r="B138" s="31" t="s">
        <v>74</v>
      </c>
      <c r="C138" s="153" t="s">
        <v>145</v>
      </c>
      <c r="D138" s="154" t="s">
        <v>144</v>
      </c>
      <c r="E138" s="104" t="s">
        <v>140</v>
      </c>
      <c r="F138" s="154" t="s">
        <v>121</v>
      </c>
      <c r="G138" s="76"/>
      <c r="H138" s="111"/>
    </row>
    <row r="139" spans="1:8" s="1" customFormat="1" ht="12.75">
      <c r="A139" s="143">
        <v>114</v>
      </c>
      <c r="B139" s="7" t="s">
        <v>75</v>
      </c>
      <c r="C139" s="52">
        <v>2700</v>
      </c>
      <c r="D139" s="52">
        <v>2700</v>
      </c>
      <c r="E139" s="105">
        <v>2013.66</v>
      </c>
      <c r="F139" s="105">
        <v>2700</v>
      </c>
      <c r="G139" s="76"/>
      <c r="H139" s="111"/>
    </row>
    <row r="140" spans="1:8" s="1" customFormat="1" ht="12.75">
      <c r="A140" s="143">
        <v>115</v>
      </c>
      <c r="B140" s="7" t="s">
        <v>103</v>
      </c>
      <c r="C140" s="52">
        <v>-370</v>
      </c>
      <c r="D140" s="52">
        <v>-370</v>
      </c>
      <c r="E140" s="105">
        <v>-185.2</v>
      </c>
      <c r="F140" s="105">
        <v>-370</v>
      </c>
      <c r="G140" s="76"/>
      <c r="H140" s="111"/>
    </row>
    <row r="141" spans="1:8" s="1" customFormat="1" ht="12.75">
      <c r="A141" s="143">
        <v>116</v>
      </c>
      <c r="B141" s="7" t="s">
        <v>76</v>
      </c>
      <c r="C141" s="52">
        <v>-668</v>
      </c>
      <c r="D141" s="52">
        <v>-668</v>
      </c>
      <c r="E141" s="105">
        <v>-270.18</v>
      </c>
      <c r="F141" s="108">
        <v>-545</v>
      </c>
      <c r="G141" s="76">
        <v>-123</v>
      </c>
      <c r="H141" s="111">
        <v>52</v>
      </c>
    </row>
    <row r="142" spans="1:8" s="1" customFormat="1" ht="12.75">
      <c r="A142" s="143">
        <v>117</v>
      </c>
      <c r="B142" s="7" t="s">
        <v>77</v>
      </c>
      <c r="C142" s="52">
        <v>-2400</v>
      </c>
      <c r="D142" s="52">
        <v>-2400</v>
      </c>
      <c r="E142" s="105">
        <v>-1400</v>
      </c>
      <c r="F142" s="105">
        <v>-2400</v>
      </c>
      <c r="G142" s="76"/>
      <c r="H142" s="111"/>
    </row>
    <row r="143" spans="1:8" s="1" customFormat="1" ht="12.75">
      <c r="A143" s="143">
        <v>118</v>
      </c>
      <c r="B143" s="7" t="s">
        <v>78</v>
      </c>
      <c r="C143" s="52">
        <v>-5644</v>
      </c>
      <c r="D143" s="52">
        <v>-5644</v>
      </c>
      <c r="E143" s="105">
        <v>-2822</v>
      </c>
      <c r="F143" s="105">
        <v>-5644</v>
      </c>
      <c r="G143" s="76"/>
      <c r="H143" s="111"/>
    </row>
    <row r="144" spans="2:8" ht="13.5" customHeight="1">
      <c r="B144" s="32" t="s">
        <v>79</v>
      </c>
      <c r="C144" s="73">
        <f>SUM(C139:C143)</f>
        <v>-6382</v>
      </c>
      <c r="D144" s="73">
        <f>SUM(D139:D143)</f>
        <v>-6382</v>
      </c>
      <c r="E144" s="73">
        <f>SUM(E139:E143)</f>
        <v>-2663.7200000000003</v>
      </c>
      <c r="F144" s="106">
        <f>SUM(F139:F143)</f>
        <v>-6259</v>
      </c>
      <c r="G144" s="76"/>
      <c r="H144" s="111"/>
    </row>
    <row r="145" spans="4:6" ht="2.25" customHeight="1">
      <c r="D145" s="91"/>
      <c r="E145" s="91"/>
      <c r="F145" s="91"/>
    </row>
    <row r="146" spans="2:6" ht="14.25" customHeight="1">
      <c r="B146" s="33" t="s">
        <v>80</v>
      </c>
      <c r="D146" s="91"/>
      <c r="E146" s="91"/>
      <c r="F146" s="91"/>
    </row>
    <row r="147" spans="2:6" ht="13.5" customHeight="1" thickBot="1">
      <c r="B147" s="34"/>
      <c r="C147" s="153" t="s">
        <v>145</v>
      </c>
      <c r="D147" s="154" t="s">
        <v>144</v>
      </c>
      <c r="E147" s="104" t="s">
        <v>140</v>
      </c>
      <c r="F147" s="154" t="s">
        <v>121</v>
      </c>
    </row>
    <row r="148" spans="2:6" ht="13.5" customHeight="1">
      <c r="B148" s="35" t="s">
        <v>0</v>
      </c>
      <c r="C148" s="74">
        <f>C52</f>
        <v>113113.7</v>
      </c>
      <c r="D148" s="74">
        <f>D52</f>
        <v>115393.7</v>
      </c>
      <c r="E148" s="74">
        <f>E52</f>
        <v>62857.270000000004</v>
      </c>
      <c r="F148" s="107">
        <f>F52</f>
        <v>118505.42</v>
      </c>
    </row>
    <row r="149" spans="2:6" ht="12.75" customHeight="1">
      <c r="B149" s="36" t="s">
        <v>81</v>
      </c>
      <c r="C149" s="52">
        <f>-C97</f>
        <v>-79281.7</v>
      </c>
      <c r="D149" s="52">
        <f>-D97</f>
        <v>-81996.7</v>
      </c>
      <c r="E149" s="52">
        <f>-E97</f>
        <v>-48223.53</v>
      </c>
      <c r="F149" s="51">
        <f>-F97</f>
        <v>-82845.42</v>
      </c>
    </row>
    <row r="150" spans="2:6" ht="12" customHeight="1">
      <c r="B150" s="36" t="s">
        <v>82</v>
      </c>
      <c r="C150" s="52">
        <f>-C136</f>
        <v>-27450</v>
      </c>
      <c r="D150" s="52">
        <f>-D136</f>
        <v>-27015</v>
      </c>
      <c r="E150" s="52">
        <f>-E136</f>
        <v>-8875.68</v>
      </c>
      <c r="F150" s="51">
        <f>-F136</f>
        <v>-29401</v>
      </c>
    </row>
    <row r="151" spans="2:6" ht="15" customHeight="1">
      <c r="B151" s="37" t="s">
        <v>83</v>
      </c>
      <c r="C151" s="52">
        <f>SUM(C148:C150)</f>
        <v>6382</v>
      </c>
      <c r="D151" s="52">
        <f>SUM(D148:D150)</f>
        <v>6382</v>
      </c>
      <c r="E151" s="52">
        <f>SUM(E148:E150)</f>
        <v>5758.060000000005</v>
      </c>
      <c r="F151" s="51">
        <f>SUM(F148:F150)</f>
        <v>6259</v>
      </c>
    </row>
    <row r="152" spans="2:6" ht="12.75" customHeight="1">
      <c r="B152" s="37" t="s">
        <v>74</v>
      </c>
      <c r="C152" s="52">
        <f>C144</f>
        <v>-6382</v>
      </c>
      <c r="D152" s="52">
        <f>D144</f>
        <v>-6382</v>
      </c>
      <c r="E152" s="52">
        <f>E144</f>
        <v>-2663.7200000000003</v>
      </c>
      <c r="F152" s="51">
        <f>F144</f>
        <v>-6259</v>
      </c>
    </row>
    <row r="153" spans="2:6" ht="12.75" customHeight="1">
      <c r="B153" s="38" t="s">
        <v>84</v>
      </c>
      <c r="C153" s="75">
        <f>SUM(C151:C152)</f>
        <v>0</v>
      </c>
      <c r="D153" s="75">
        <f>SUM(D151:D152)</f>
        <v>0</v>
      </c>
      <c r="E153" s="75">
        <f>SUM(E151:E152)</f>
        <v>3094.3400000000047</v>
      </c>
      <c r="F153" s="138">
        <f>SUM(F151:F152)</f>
        <v>0</v>
      </c>
    </row>
    <row r="154" ht="7.5" customHeight="1"/>
    <row r="156" ht="12.75">
      <c r="B156" s="39"/>
    </row>
  </sheetData>
  <printOptions/>
  <pageMargins left="0.31496062992125984" right="0.2362204724409449" top="0.6299212598425197" bottom="0.7086614173228347" header="0.5118110236220472" footer="0.3937007874015748"/>
  <pageSetup horizontalDpi="600" verticalDpi="600" orientation="portrait" paperSize="9" r:id="rId3"/>
  <headerFooter alignWithMargins="0">
    <oddHeader>&amp;LMĚSTO ČESKÝ BROD&amp;C&amp;"Arial CE,Tučné"ROZPOČET 2006
V TIS.</oddHeader>
    <oddFooter>&amp;L&amp;D&amp;C&amp;P&amp;R&amp;8&amp;F</oddFooter>
  </headerFooter>
  <rowBreaks count="2" manualBreakCount="2">
    <brk id="52" max="255" man="1"/>
    <brk id="9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hovorkova</dc:creator>
  <cp:keywords/>
  <dc:description/>
  <cp:lastModifiedBy>nekolny</cp:lastModifiedBy>
  <cp:lastPrinted>2006-08-18T07:43:39Z</cp:lastPrinted>
  <dcterms:created xsi:type="dcterms:W3CDTF">2004-05-27T05:38:09Z</dcterms:created>
  <dcterms:modified xsi:type="dcterms:W3CDTF">2006-08-25T07:48:23Z</dcterms:modified>
  <cp:category/>
  <cp:version/>
  <cp:contentType/>
  <cp:contentStatus/>
</cp:coreProperties>
</file>